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A.FRANCIS\A.DIVERS PROFES\B. JEAN GEITNER\AUTHION SITE MILITAIRE\B PHASE 2\PRO DCE\DERNIER PRO DCE MIS A JOUR_Janv.2026\"/>
    </mc:Choice>
  </mc:AlternateContent>
  <xr:revisionPtr revIDLastSave="0" documentId="13_ncr:1_{5CB29212-3B21-4AC9-998C-931F776237AC}" xr6:coauthVersionLast="47" xr6:coauthVersionMax="47" xr10:uidLastSave="{00000000-0000-0000-0000-000000000000}"/>
  <bookViews>
    <workbookView xWindow="-108" yWindow="-108" windowWidth="23256" windowHeight="12576" xr2:uid="{198AB719-F9EE-447B-80A0-A19303A13C20}"/>
  </bookViews>
  <sheets>
    <sheet name="AUTHION phase 2 DPGF LOT 1" sheetId="1" r:id="rId1"/>
    <sheet name="AUTHION phase 2 DPGF LOT 2" sheetId="2" r:id="rId2"/>
  </sheets>
  <definedNames>
    <definedName name="_xlnm.Print_Titles" localSheetId="0">'AUTHION phase 2 DPGF LOT 1'!$51:$54</definedName>
    <definedName name="_xlnm.Print_Titles" localSheetId="1">'AUTHION phase 2 DPGF LOT 2'!$51:$54</definedName>
    <definedName name="_xlnm.Print_Area" localSheetId="0">'AUTHION phase 2 DPGF LOT 1'!$A$1:$G$340</definedName>
    <definedName name="_xlnm.Print_Area" localSheetId="1">'AUTHION phase 2 DPGF LOT 2'!$A$1:$G$95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0" i="1" l="1"/>
  <c r="E60" i="2"/>
  <c r="G75" i="1"/>
  <c r="G61" i="1" l="1"/>
  <c r="G317" i="1"/>
  <c r="F285" i="1"/>
  <c r="G285" i="1" s="1"/>
  <c r="G284" i="1"/>
  <c r="G160" i="1"/>
  <c r="F103" i="1"/>
  <c r="G127" i="1"/>
  <c r="G84" i="2"/>
  <c r="G83" i="2"/>
  <c r="G82" i="2"/>
  <c r="G81" i="2"/>
  <c r="G80" i="2"/>
  <c r="G79" i="2"/>
  <c r="G73" i="2"/>
  <c r="G71" i="2"/>
  <c r="G63" i="2"/>
  <c r="G59" i="2"/>
  <c r="A53" i="2"/>
  <c r="A52" i="2"/>
  <c r="G299" i="1"/>
  <c r="F276" i="1"/>
  <c r="G276" i="1" s="1"/>
  <c r="F268" i="1"/>
  <c r="G268" i="1" s="1"/>
  <c r="G178" i="1"/>
  <c r="G134" i="1"/>
  <c r="G312" i="1"/>
  <c r="G295" i="1"/>
  <c r="F293" i="1"/>
  <c r="G293" i="1" s="1"/>
  <c r="F291" i="1"/>
  <c r="G291" i="1" s="1"/>
  <c r="G289" i="1"/>
  <c r="F287" i="1"/>
  <c r="G287" i="1" s="1"/>
  <c r="F283" i="1"/>
  <c r="G283" i="1" s="1"/>
  <c r="F282" i="1"/>
  <c r="G282" i="1" s="1"/>
  <c r="G278" i="1"/>
  <c r="F274" i="1"/>
  <c r="G274" i="1" s="1"/>
  <c r="F272" i="1"/>
  <c r="G272" i="1" s="1"/>
  <c r="F270" i="1"/>
  <c r="G270" i="1" s="1"/>
  <c r="F269" i="1"/>
  <c r="G269" i="1" s="1"/>
  <c r="F266" i="1"/>
  <c r="G266" i="1" s="1"/>
  <c r="G264" i="1"/>
  <c r="G261" i="1"/>
  <c r="G249" i="1"/>
  <c r="G248" i="1"/>
  <c r="G247" i="1"/>
  <c r="G245" i="1"/>
  <c r="G244" i="1"/>
  <c r="G243" i="1"/>
  <c r="G242" i="1"/>
  <c r="G241" i="1"/>
  <c r="G73" i="1"/>
  <c r="F101" i="1"/>
  <c r="G101" i="1" s="1"/>
  <c r="G72" i="1"/>
  <c r="G70" i="1"/>
  <c r="G69" i="1"/>
  <c r="G68" i="1"/>
  <c r="G67" i="1"/>
  <c r="G64" i="1"/>
  <c r="G62" i="1"/>
  <c r="G204" i="1"/>
  <c r="G60" i="1" l="1"/>
  <c r="G103" i="1"/>
  <c r="G85" i="2"/>
  <c r="G91" i="2" s="1"/>
  <c r="G72" i="2"/>
  <c r="F318" i="1"/>
  <c r="G63" i="1"/>
  <c r="F275" i="1"/>
  <c r="G275" i="1" s="1"/>
  <c r="F271" i="1"/>
  <c r="G271" i="1" s="1"/>
  <c r="F267" i="1"/>
  <c r="G267" i="1" s="1"/>
  <c r="F263" i="1"/>
  <c r="G263" i="1" s="1"/>
  <c r="G246" i="1"/>
  <c r="F286" i="1"/>
  <c r="G286" i="1" s="1"/>
  <c r="F311" i="1"/>
  <c r="G311" i="1" s="1"/>
  <c r="F265" i="1"/>
  <c r="G265" i="1" s="1"/>
  <c r="F273" i="1"/>
  <c r="G273" i="1" s="1"/>
  <c r="F296" i="1"/>
  <c r="G296" i="1" s="1"/>
  <c r="G71" i="1"/>
  <c r="G206" i="1"/>
  <c r="F113" i="1"/>
  <c r="G113" i="1" s="1"/>
  <c r="F117" i="1"/>
  <c r="G117" i="1" s="1"/>
  <c r="G123" i="1"/>
  <c r="G77" i="1" l="1"/>
  <c r="G211" i="1" s="1"/>
  <c r="F159" i="1"/>
  <c r="G159" i="1" s="1"/>
  <c r="G70" i="2"/>
  <c r="G74" i="2" s="1"/>
  <c r="G90" i="2" s="1"/>
  <c r="G60" i="2"/>
  <c r="G318" i="1"/>
  <c r="G316" i="1"/>
  <c r="F239" i="1"/>
  <c r="G239" i="1" s="1"/>
  <c r="F177" i="1"/>
  <c r="F203" i="1"/>
  <c r="G203" i="1" s="1"/>
  <c r="G200" i="1"/>
  <c r="G198" i="1"/>
  <c r="G252" i="1" l="1"/>
  <c r="G324" i="1" s="1"/>
  <c r="F277" i="1"/>
  <c r="G277" i="1" s="1"/>
  <c r="F197" i="1"/>
  <c r="G197" i="1" s="1"/>
  <c r="F201" i="1"/>
  <c r="G201" i="1" s="1"/>
  <c r="F199" i="1"/>
  <c r="G199" i="1" s="1"/>
  <c r="F205" i="1" l="1"/>
  <c r="G205" i="1" s="1"/>
  <c r="G207" i="1" s="1"/>
  <c r="G62" i="2" l="1"/>
  <c r="G64" i="2" s="1"/>
  <c r="G89" i="2" s="1"/>
  <c r="G92" i="2" s="1"/>
  <c r="G213" i="1" l="1"/>
  <c r="G186" i="1"/>
  <c r="G184" i="1"/>
  <c r="E183" i="1"/>
  <c r="G182" i="1"/>
  <c r="G176" i="1"/>
  <c r="G180" i="1"/>
  <c r="E173" i="1"/>
  <c r="E175" i="1" s="1"/>
  <c r="G170" i="1"/>
  <c r="G172" i="1"/>
  <c r="G174" i="1"/>
  <c r="E169" i="1"/>
  <c r="G166" i="1"/>
  <c r="G151" i="1"/>
  <c r="G149" i="1"/>
  <c r="G168" i="1"/>
  <c r="E181" i="1" l="1"/>
  <c r="F179" i="1"/>
  <c r="G179" i="1" s="1"/>
  <c r="G121" i="1"/>
  <c r="G124" i="1"/>
  <c r="G130" i="1"/>
  <c r="G93" i="2" l="1"/>
  <c r="G94" i="2" s="1"/>
  <c r="G177" i="1"/>
  <c r="F181" i="1"/>
  <c r="G181" i="1" s="1"/>
  <c r="F183" i="1"/>
  <c r="G183" i="1" s="1"/>
  <c r="F171" i="1"/>
  <c r="G171" i="1" s="1"/>
  <c r="F169" i="1"/>
  <c r="G169" i="1" s="1"/>
  <c r="F175" i="1" l="1"/>
  <c r="F185" i="1"/>
  <c r="G185" i="1" s="1"/>
  <c r="F173" i="1"/>
  <c r="G173" i="1" s="1"/>
  <c r="G126" i="1"/>
  <c r="G105" i="1"/>
  <c r="G140" i="1"/>
  <c r="F119" i="1"/>
  <c r="G119" i="1" s="1"/>
  <c r="G162" i="1"/>
  <c r="F111" i="1"/>
  <c r="G111" i="1" s="1"/>
  <c r="F109" i="1"/>
  <c r="G109" i="1" s="1"/>
  <c r="F115" i="1"/>
  <c r="G115" i="1" s="1"/>
  <c r="A53" i="1"/>
  <c r="G164" i="1"/>
  <c r="G158" i="1"/>
  <c r="G175" i="1" l="1"/>
  <c r="F161" i="1" l="1"/>
  <c r="G161" i="1" s="1"/>
  <c r="F163" i="1" l="1"/>
  <c r="G163" i="1" s="1"/>
  <c r="F157" i="1"/>
  <c r="G157" i="1" s="1"/>
  <c r="F154" i="1" l="1"/>
  <c r="G154" i="1" s="1"/>
  <c r="F108" i="1"/>
  <c r="G108" i="1" s="1"/>
  <c r="F133" i="1" l="1"/>
  <c r="G133" i="1" s="1"/>
  <c r="F110" i="1"/>
  <c r="G110" i="1" s="1"/>
  <c r="F112" i="1"/>
  <c r="G112" i="1" s="1"/>
  <c r="F116" i="1"/>
  <c r="G116" i="1" s="1"/>
  <c r="F118" i="1" l="1"/>
  <c r="G118" i="1" s="1"/>
  <c r="G122" i="1"/>
  <c r="F120" i="1"/>
  <c r="F114" i="1"/>
  <c r="G114" i="1" s="1"/>
  <c r="F138" i="1"/>
  <c r="G138" i="1" s="1"/>
  <c r="F136" i="1"/>
  <c r="G136" i="1" s="1"/>
  <c r="G132" i="1"/>
  <c r="A52" i="1"/>
  <c r="F131" i="1" l="1"/>
  <c r="G142" i="1"/>
  <c r="G147" i="1"/>
  <c r="F107" i="1"/>
  <c r="G107" i="1" s="1"/>
  <c r="F106" i="1"/>
  <c r="G106" i="1" s="1"/>
  <c r="G125" i="1" l="1"/>
  <c r="G131" i="1"/>
  <c r="F148" i="1"/>
  <c r="F150" i="1"/>
  <c r="G150" i="1" s="1"/>
  <c r="F141" i="1"/>
  <c r="F135" i="1"/>
  <c r="G144" i="1"/>
  <c r="F290" i="1" l="1"/>
  <c r="G290" i="1" s="1"/>
  <c r="G148" i="1"/>
  <c r="F288" i="1"/>
  <c r="G288" i="1" s="1"/>
  <c r="G135" i="1"/>
  <c r="F129" i="1"/>
  <c r="G129" i="1" s="1"/>
  <c r="F139" i="1"/>
  <c r="G141" i="1"/>
  <c r="G120" i="1"/>
  <c r="F137" i="1"/>
  <c r="F294" i="1" l="1"/>
  <c r="G294" i="1" s="1"/>
  <c r="F292" i="1"/>
  <c r="G292" i="1" s="1"/>
  <c r="G139" i="1"/>
  <c r="G137" i="1"/>
  <c r="F167" i="1"/>
  <c r="F165" i="1" l="1"/>
  <c r="G165" i="1" s="1"/>
  <c r="F146" i="1"/>
  <c r="G146" i="1" s="1"/>
  <c r="F152" i="1"/>
  <c r="F143" i="1"/>
  <c r="G152" i="1" l="1"/>
  <c r="F279" i="1"/>
  <c r="G279" i="1" l="1"/>
  <c r="F313" i="1"/>
  <c r="G143" i="1"/>
  <c r="F298" i="1"/>
  <c r="G167" i="1"/>
  <c r="G313" i="1" l="1"/>
  <c r="G322" i="1" s="1"/>
  <c r="G326" i="1" s="1"/>
  <c r="F320" i="1"/>
  <c r="G320" i="1" s="1"/>
  <c r="G187" i="1"/>
  <c r="G212" i="1" s="1"/>
  <c r="G214" i="1" s="1"/>
  <c r="G334" i="1" l="1"/>
  <c r="G215" i="1"/>
  <c r="G216" i="1" s="1"/>
  <c r="G298" i="1" l="1"/>
  <c r="G300" i="1" s="1"/>
  <c r="G325" i="1" s="1"/>
  <c r="G327" i="1" s="1"/>
  <c r="G328" i="1" l="1"/>
  <c r="G329" i="1" s="1"/>
  <c r="G335" i="1"/>
  <c r="G336" i="1" s="1"/>
  <c r="G337" i="1" l="1"/>
  <c r="G338" i="1" s="1"/>
  <c r="H94" i="2" l="1"/>
  <c r="H338" i="1"/>
</calcChain>
</file>

<file path=xl/sharedStrings.xml><?xml version="1.0" encoding="utf-8"?>
<sst xmlns="http://schemas.openxmlformats.org/spreadsheetml/2006/main" count="505" uniqueCount="299">
  <si>
    <t>JEAN GEITNER</t>
  </si>
  <si>
    <t>ARCHITECTE DPLG – ARCHITECTE DU PATRIMOINE</t>
  </si>
  <si>
    <t>Résidence Le Délos</t>
  </si>
  <si>
    <t>611, Avenue Victor Hugo – 83600 FREJUS</t>
  </si>
  <si>
    <t>Tel. 04 94 17 27 15</t>
  </si>
  <si>
    <t>DATE</t>
  </si>
  <si>
    <t>ART.</t>
  </si>
  <si>
    <t>DESIGNATION</t>
  </si>
  <si>
    <t>U</t>
  </si>
  <si>
    <t>Qté</t>
  </si>
  <si>
    <t>P.U.</t>
  </si>
  <si>
    <t>SOMME</t>
  </si>
  <si>
    <t>I</t>
  </si>
  <si>
    <t>Ft</t>
  </si>
  <si>
    <t>T.V.A. 20.00%</t>
  </si>
  <si>
    <t>FRANCIS PETIT</t>
  </si>
  <si>
    <t>Tél: 06.09.84.11.58  -  Mail: fpetitl80@gmail.com</t>
  </si>
  <si>
    <t>INDICE:</t>
  </si>
  <si>
    <t>ECONOMISTE DE LA CONSTRUCTION - PATRIMOINE ANCIEN - MONUMENTS HISTORIQUES</t>
  </si>
  <si>
    <t>75, Avenue Jean de Lattre de Tassigny  06400 CANNES</t>
  </si>
  <si>
    <t>Ml</t>
  </si>
  <si>
    <t>DEPARTEMENT DES ALPES MARITIMES</t>
  </si>
  <si>
    <t>Installation de chantier :</t>
  </si>
  <si>
    <t xml:space="preserve">TRAVAUX PREPARATOIRES, DEPOSES, EVACUATIONS : </t>
  </si>
  <si>
    <t>PARC NATIONAL DU MERCANTOUR</t>
  </si>
  <si>
    <t>MASSIF DE L'AUTHION</t>
  </si>
  <si>
    <t>APPROVISIONNEMENT, INSTALLATIONS DE CHANTIER, SIGNALISATION :</t>
  </si>
  <si>
    <t>Approvisionnement:</t>
  </si>
  <si>
    <t>P.M.</t>
  </si>
  <si>
    <t>Les demandes d'autorisation et les frais engagés seront à la charges des intervenants sur le site.</t>
  </si>
  <si>
    <t>Mise en place de clôtures de chantier, signalisation.</t>
  </si>
  <si>
    <t>Repli de l'installation de chantier, remise en état des lieux, nettoyage général.</t>
  </si>
  <si>
    <t>Mise en place de la base vie (bungalow, sanitaires), les clôtures et protections d'usages, les dispositifs de sécurité règlementaires, panneau de chantier, aire de stockage, etc.</t>
  </si>
  <si>
    <t>Couverture photographique (avant, pendant, après), état sanitaire des maçonneries et protocole de reprise.</t>
  </si>
  <si>
    <t>Dépose avec soin par petites parties de maçonnerie de moellons et pierre de taille, stockage de matériaux pour réemploi immédiat, mise en dépôt des gravois en attente d'enlèvement - cube estimé:</t>
  </si>
  <si>
    <t>Relancis de moellons pour remaillage de fissures, bouchement en parement, consolidation ponctuelle.</t>
  </si>
  <si>
    <t>Refichage au mortier de chaux pour bouchement de fissures</t>
  </si>
  <si>
    <t>Tri, manutention et rangement des pierres pour réemploi immédiat.</t>
  </si>
  <si>
    <t>M²</t>
  </si>
  <si>
    <t>Ens</t>
  </si>
  <si>
    <t>RECAPITULATION</t>
  </si>
  <si>
    <t>1</t>
  </si>
  <si>
    <t>2</t>
  </si>
  <si>
    <t xml:space="preserve">Dispositifs énergétique: électricité par groupe électrogène, eau par apport de citerne et complété par une récupération des E.P. </t>
  </si>
  <si>
    <t xml:space="preserve">Coulis de chaux liquide pour confortement de maçonnerie à cœur </t>
  </si>
  <si>
    <t>1.1</t>
  </si>
  <si>
    <t>1.2</t>
  </si>
  <si>
    <t>1.3</t>
  </si>
  <si>
    <t>1.4</t>
  </si>
  <si>
    <t>1.5</t>
  </si>
  <si>
    <t>1.7</t>
  </si>
  <si>
    <t>II</t>
  </si>
  <si>
    <t>III</t>
  </si>
  <si>
    <t>3.1</t>
  </si>
  <si>
    <t>3.2</t>
  </si>
  <si>
    <t>IV</t>
  </si>
  <si>
    <t>4.1</t>
  </si>
  <si>
    <t>4.2</t>
  </si>
  <si>
    <t>4.3</t>
  </si>
  <si>
    <t>4.4</t>
  </si>
  <si>
    <t>4.5</t>
  </si>
  <si>
    <t>M3</t>
  </si>
  <si>
    <t>Kg</t>
  </si>
  <si>
    <t xml:space="preserve">12 Avenue du Docteur Faraut - 06670 LEVENS </t>
  </si>
  <si>
    <t>Tél. 04 93 80 34 72 - mail: atelier@quercus.land</t>
  </si>
  <si>
    <t>SECURISATION ET VALORISATION DU BÂTI FORTIFIE - PHASE 2</t>
  </si>
  <si>
    <t>REDOUTE DE LA POINTE DES TROIS COMMUNES</t>
  </si>
  <si>
    <t>Arrachage de végétation, enlèvement des déchets - précaution à prendre pour les plantes protégées.</t>
  </si>
  <si>
    <t>Dépose complète de la barrière de sécurité existante, descellement des poteaux, évacuation de l'ensemble métal et bois.</t>
  </si>
  <si>
    <t>Maçonnerie de moellons pour confortement des zones instables et cristallisation, jointoiement.</t>
  </si>
  <si>
    <t>Fourniture, façon et pose de grilles métalliques renforcées pour les ouvertures basses.</t>
  </si>
  <si>
    <t>Travaux préparatoires, dépose du sol existant, mis à nu du support, purge de murs garde corps, descente des gravois.</t>
  </si>
  <si>
    <t>Reprise en recherche d'enduit dressé au mortier de chaux.</t>
  </si>
  <si>
    <t>Préparation du support, ragréage au mortier de chaux.</t>
  </si>
  <si>
    <t>Reprise en sous face de la zone de plancher fragilisée.</t>
  </si>
  <si>
    <t>Forme de pente en mortier de chaux hydraulique NHL5 compris incorporation d'hydrofuge.</t>
  </si>
  <si>
    <t>Mise en œuvre d'une chape en mortier de protection y compris joints de dilatation.</t>
  </si>
  <si>
    <t>Livraison de matériaux et matériels à pied d'œuvre par héliportage compris apport des matériels et matériaux sur les aires dédiées. Repli de chantier.</t>
  </si>
  <si>
    <t>Chargement et enlèvement des gravois de maçonnerie et déchets en décharges autorisées et contrôlées.</t>
  </si>
  <si>
    <t>BÂTI ANNEXE DE LA REDOUTE</t>
  </si>
  <si>
    <t>Déblaiement du bâti; dépose du reste de linteau de porte pour mise en sécurité.</t>
  </si>
  <si>
    <t>Mise en place d'un échafaudage roulant pour intervention sur les arases.</t>
  </si>
  <si>
    <t>Façon d'arase en mortier de ciment pour protection, avec incorporation d'hydrofuge.</t>
  </si>
  <si>
    <t>Dépose d'éléments en maçonnerie instable.</t>
  </si>
  <si>
    <t>Échafaudages verticaux installés ponctuellement pour accès aux parties hautes à purger, pose, location pour la durée des travaux, déposes, reposes successives, dépose et repli en fin de travaux</t>
  </si>
  <si>
    <t>Protection de chantier:</t>
  </si>
  <si>
    <t>Bâtiment cuisine:</t>
  </si>
  <si>
    <t>Mise en place de grillage de balisage de la zone travaux.</t>
  </si>
  <si>
    <t xml:space="preserve">SOUS TOTAL H.T. 2 - MACONNERIE DE LA REDOUTE : </t>
  </si>
  <si>
    <t>LA REDOUTE ET BÂTIMENT ANNEXE</t>
  </si>
  <si>
    <t xml:space="preserve">SOUS TOTAL H.T. 1 - APPROVOSIONNEMENT, INSTALLATION CHANTIER : </t>
  </si>
  <si>
    <t>T.V.A. 20%</t>
  </si>
  <si>
    <t>TOTAL T.T.C. LA REDOUTE ET BÂTIMENT ANNEXE</t>
  </si>
  <si>
    <t>VI</t>
  </si>
  <si>
    <t>6.1</t>
  </si>
  <si>
    <t>6.2</t>
  </si>
  <si>
    <t>6.3</t>
  </si>
  <si>
    <t>6.4</t>
  </si>
  <si>
    <t xml:space="preserve">SOUS TOTAL H.T. 8 - LA FORCA : </t>
  </si>
  <si>
    <t>CASERNEMENT ET FORT DE LA FORCA</t>
  </si>
  <si>
    <t>TOTAL H.T. LA REDOUTE ET BÂTIMENT ANNEXE</t>
  </si>
  <si>
    <t>Plan de repérage de l'existant, sondages, état sanitaire, plan et rapport.</t>
  </si>
  <si>
    <t>Réaménagement des évacuation E.P. et canalisations d'évacuation hors les murs.</t>
  </si>
  <si>
    <t>Restitution du couronnement sommital en briques et enduit, dallette de couverture.</t>
  </si>
  <si>
    <t>TOTAL H.T. CASERNEMENT ET FORT DE LA FORCA</t>
  </si>
  <si>
    <t>TOTAL T.T.C. CASERNEMENT ET FORT DE LA FORCA</t>
  </si>
  <si>
    <t>Nettoyage et rassemblement de toutes les pierres en périphérie du fort.</t>
  </si>
  <si>
    <t>Reprises ponctuelles sur l'édicule en sortie de toit, raccords d'enduit (bouchement laissé en place).</t>
  </si>
  <si>
    <r>
      <rPr>
        <b/>
        <u/>
        <sz val="11"/>
        <rFont val="Calibri"/>
        <family val="2"/>
        <scheme val="minor"/>
      </rPr>
      <t>Description:</t>
    </r>
    <r>
      <rPr>
        <sz val="11"/>
        <rFont val="Calibri"/>
        <family val="2"/>
        <scheme val="minor"/>
      </rPr>
      <t xml:space="preserve">  Fort avec ses douves.</t>
    </r>
  </si>
  <si>
    <r>
      <t xml:space="preserve">Description: </t>
    </r>
    <r>
      <rPr>
        <sz val="11"/>
        <rFont val="Calibri"/>
        <family val="2"/>
        <scheme val="minor"/>
      </rPr>
      <t>ancien bâtiment en béton avec restes de 3 murs.</t>
    </r>
  </si>
  <si>
    <r>
      <t xml:space="preserve">NOTA: </t>
    </r>
    <r>
      <rPr>
        <sz val="11"/>
        <rFont val="Calibri"/>
        <family val="2"/>
        <scheme val="minor"/>
      </rPr>
      <t>l'approvisionnement sera prévu pour les deux sites, casernements et la Forca.</t>
    </r>
  </si>
  <si>
    <t>Fourniture, façon et pose d'une ombrière métallique selon dessin du projet.</t>
  </si>
  <si>
    <t>Dépose du muret et du socle en maçonnerie à l'entrée Sud , stockage de matériaux pour réemploi immédiat, mise en dépôt des gravois en attente d'enlèvement - cube estimé:</t>
  </si>
  <si>
    <t>Mise en place d'étaiement nécessaire pour intervention à l'intérieur du Fort.</t>
  </si>
  <si>
    <t>Caserne:</t>
  </si>
  <si>
    <t>ZONE 1</t>
  </si>
  <si>
    <t>Reprise de linteau de porte pour mise en sécurité.</t>
  </si>
  <si>
    <t>Main courante métallique au droit de l'escalier d'accès</t>
  </si>
  <si>
    <t>Livraison de matériaux et matériels à pied d'œuvre par héliportage compris apport des matériels et matériaux sur les aires dédiées. Repli de chantier. (prévision: 3 héliportages)</t>
  </si>
  <si>
    <t>Mise en place de clôtures, signalisation.</t>
  </si>
  <si>
    <t>Travaux préparatoires, dépose, évacuation:</t>
  </si>
  <si>
    <t>Cristallisation de la façade d'entrée:</t>
  </si>
  <si>
    <t>Travaux d'étanchéité en terrasse:</t>
  </si>
  <si>
    <t>Maçonnerie de moellons hourdée au mortier de chaux ou béton, en reprises par petites parties pour mur garde-corps.</t>
  </si>
  <si>
    <t>Relevé d'étanchéité en résine idem.</t>
  </si>
  <si>
    <t>Façon de régalage de sol compris empierrage de complément devant l'entrée du fort et en périphérie.</t>
  </si>
  <si>
    <t>Mois</t>
  </si>
  <si>
    <t>CASERNES &amp; FORT</t>
  </si>
  <si>
    <t>Débrousaillage des abords et abattage de 2 arbustes, évacuation, traitement de souches.</t>
  </si>
  <si>
    <t>Location de la base vie (bungalow, sanitaires), les clôtures et protections d'usages, les dispositifs de sécurité règlementaires, panneau de chantier, aire de stockage, etc.</t>
  </si>
  <si>
    <t>Comblement de citernes et regard avec les pierres du site.</t>
  </si>
  <si>
    <t xml:space="preserve"> - devant les casernes</t>
  </si>
  <si>
    <t xml:space="preserve"> - au droit des accès du fort</t>
  </si>
  <si>
    <t xml:space="preserve"> - devant les accès à la caserne de la Forca</t>
  </si>
  <si>
    <t>Fourniture, façon et pose de grille de défense de 1.50 hauteur devant l'entrée basse du fort, suivant modèle approuvé.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</si>
  <si>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</si>
  <si>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</si>
  <si>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</si>
  <si>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</si>
  <si>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</si>
  <si>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</si>
  <si>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</si>
  <si>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</si>
  <si>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</si>
  <si>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</si>
  <si>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</si>
  <si>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</si>
  <si>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1.13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</si>
  <si>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</si>
  <si>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</si>
  <si>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</si>
  <si>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</si>
  <si>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</si>
  <si>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</si>
  <si>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</si>
  <si>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</si>
  <si>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</si>
  <si>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</si>
  <si>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</si>
  <si>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</si>
  <si>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</si>
  <si>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</si>
  <si>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Aide à la pose et scellement de grilles fournies par le serrurier.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</si>
  <si>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</si>
  <si>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</si>
  <si>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</si>
  <si>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</si>
  <si>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</si>
  <si>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</si>
  <si>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</si>
  <si>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</si>
  <si>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</si>
  <si>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</si>
  <si>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Maçonnerie de moellons hourdée au mortier de chaux, en reprises par petites parties pour consolidation de cheminée, à 1 ou 2 parements alignés.</t>
  </si>
  <si>
    <t>Une seule base vie pour toute la durée du chantier sera mise en place sur le parking de la redoute face au monument dédié aux fusillers marins.</t>
  </si>
  <si>
    <t>Maçonnerie de moellons hourdée au mortier de chaux, à 2 parements pour muret d'arase (partiellement).</t>
  </si>
  <si>
    <t>Comblement de citernes et regards avec les pierres du site.</t>
  </si>
  <si>
    <t>DECOMPOSITION DE PRIX GLOBAL ET FORFAITAIRE</t>
  </si>
  <si>
    <t>LOT N°1 MACONNERIE</t>
  </si>
  <si>
    <t>LOT N°2 SERRURERIE</t>
  </si>
  <si>
    <t xml:space="preserve">SOUS TOTAL H.T. 1 -  SERRURERIE DE LA REDOUTE : </t>
  </si>
  <si>
    <t>3.1.1</t>
  </si>
  <si>
    <t>3.1.2</t>
  </si>
  <si>
    <t>3.1.3</t>
  </si>
  <si>
    <t xml:space="preserve">SOUS TOTAL H.T. 2 - SERRURERIE BÂTIMENT ANNEXE : </t>
  </si>
  <si>
    <t>TOTAL H.T. TRAVAUX DE SERRURERIE</t>
  </si>
  <si>
    <t>TOTAL T.T.C. TRAVAUX DE SERRURERIE</t>
  </si>
  <si>
    <t>RECAPITULATION SERRURERIE</t>
  </si>
  <si>
    <t>PARC NATIONAL DU MERCANTOUR - MASSIF DE L'AUTHION</t>
  </si>
  <si>
    <t>Façon d'arases en moellons et jointoiement de protection au mortier hydrofugé.</t>
  </si>
  <si>
    <t>Echafaudage:</t>
  </si>
  <si>
    <t>2.1.1</t>
  </si>
  <si>
    <t>Échafaudages verticaux d'accès pour travaux en façade côté entrée du fort, pose,  dépose et repli en fin de travaux - surface indicative: 200.00m²</t>
  </si>
  <si>
    <t>Location d'écahafaudage de travail</t>
  </si>
  <si>
    <t>Ms</t>
  </si>
  <si>
    <t>2.1.2</t>
  </si>
  <si>
    <t>Mise en place d'échafaudage pour permettre les travaux sur le parement et les arases, pose, dépose, repli - surface indicative: 280.00m²</t>
  </si>
  <si>
    <t>Adaptation de l'échafaudage mis en place en façade</t>
  </si>
  <si>
    <t>Dépose d'éléments divers: fers, crochets, grilles, dépose d'éléments en maçonnerie instable, etc.</t>
  </si>
  <si>
    <t>Pose de pierre de taille récupérée du site pour reconstitution de petites zones et cristallisation, jointoiement.</t>
  </si>
  <si>
    <r>
      <rPr>
        <b/>
        <i/>
        <u/>
        <sz val="11"/>
        <rFont val="Calibri"/>
        <family val="2"/>
        <scheme val="minor"/>
      </rPr>
      <t>Interventions:</t>
    </r>
    <r>
      <rPr>
        <i/>
        <sz val="11"/>
        <rFont val="Calibri"/>
        <family val="2"/>
        <scheme val="minor"/>
      </rPr>
      <t xml:space="preserve"> remise en état des murs de contrescarpe, cristallisation de la façade du corps d'entrée du fort, mise en œuvre de grille de fermeture et mise en œuvre de garde-corps en arase des murs de contrescarpe; réfection de l'étanchéité du toit terrasse.</t>
    </r>
  </si>
  <si>
    <t>Location d'échafaudage</t>
  </si>
  <si>
    <t>2.38</t>
  </si>
  <si>
    <t>2.39</t>
  </si>
  <si>
    <t>Imperméabilisation par application d'une résine d'étanchéité liquide de type ALSAN,  étanchéité des évacuations..</t>
  </si>
  <si>
    <t>Nettoyage et rassemblement de toutes les pierres situées en pied de façades coté chemin.</t>
  </si>
  <si>
    <t>Échafaudages verticaux pour travaux sur les 2 anciennes cheminées, pose, dépose et repli en fin de travaux</t>
  </si>
  <si>
    <r>
      <rPr>
        <b/>
        <i/>
        <u/>
        <sz val="11"/>
        <rFont val="Calibri"/>
        <family val="2"/>
        <scheme val="minor"/>
      </rPr>
      <t>Interventions:</t>
    </r>
    <r>
      <rPr>
        <i/>
        <sz val="11"/>
        <rFont val="Calibri"/>
        <family val="2"/>
        <scheme val="minor"/>
      </rPr>
      <t xml:space="preserve"> mise en sécurité mise en œuvre de lisses métalliques, sécurisation de la citerne, main courante métallique d'orientation.</t>
    </r>
  </si>
  <si>
    <r>
      <rPr>
        <b/>
        <i/>
        <u/>
        <sz val="11"/>
        <rFont val="Calibri"/>
        <family val="2"/>
        <scheme val="minor"/>
      </rPr>
      <t>Description:</t>
    </r>
    <r>
      <rPr>
        <i/>
        <sz val="11"/>
        <rFont val="Calibri"/>
        <family val="2"/>
        <scheme val="minor"/>
      </rPr>
      <t xml:space="preserve"> 4 bâtiments en état dégradés le long du chemin.</t>
    </r>
  </si>
  <si>
    <r>
      <rPr>
        <b/>
        <i/>
        <u/>
        <sz val="11"/>
        <rFont val="Calibri"/>
        <family val="2"/>
        <scheme val="minor"/>
      </rPr>
      <t>Interventions:</t>
    </r>
    <r>
      <rPr>
        <i/>
        <sz val="11"/>
        <rFont val="Calibri"/>
        <family val="2"/>
        <scheme val="minor"/>
      </rPr>
      <t xml:space="preserve"> mise en sécurité des murs en aplomb des bâtis, mise en sécurité de citerne et regards, mise en œuvre de lisses métalliques, consolidation de 2 anciens conduits.</t>
    </r>
  </si>
  <si>
    <t>CASERNE &amp; FORT LA FORCA</t>
  </si>
  <si>
    <t>Aide à la pose de la lisse métallique.</t>
  </si>
  <si>
    <t>Fourniture, façon et pose de lisse thermolaquée suivant modèle approuvé.</t>
  </si>
  <si>
    <r>
      <t xml:space="preserve">Description: </t>
    </r>
    <r>
      <rPr>
        <i/>
        <sz val="11"/>
        <rFont val="Calibri"/>
        <family val="2"/>
        <scheme val="minor"/>
      </rPr>
      <t>ancien bâtiment en béton avec restes de 3 murs.</t>
    </r>
  </si>
  <si>
    <r>
      <t xml:space="preserve">Intervention: </t>
    </r>
    <r>
      <rPr>
        <i/>
        <sz val="11"/>
        <rFont val="Calibri"/>
        <family val="2"/>
        <scheme val="minor"/>
      </rPr>
      <t>sécurisation ancien linteau de porte, déblais ponctuels, mise en œuvre d'une ombrière métallique.</t>
    </r>
  </si>
  <si>
    <r>
      <rPr>
        <b/>
        <i/>
        <u/>
        <sz val="11"/>
        <rFont val="Calibri"/>
        <family val="2"/>
        <scheme val="minor"/>
      </rPr>
      <t>Description:</t>
    </r>
    <r>
      <rPr>
        <i/>
        <sz val="11"/>
        <rFont val="Calibri"/>
        <family val="2"/>
        <scheme val="minor"/>
      </rPr>
      <t xml:space="preserve">  Fort avec ses douves.</t>
    </r>
  </si>
  <si>
    <t>Aide au serrurerie pour pose de la lisse métallique.</t>
  </si>
  <si>
    <t>Constat des lieux</t>
  </si>
  <si>
    <t>1.6</t>
  </si>
  <si>
    <t>1.17</t>
  </si>
  <si>
    <t>C.C.T.P.</t>
  </si>
  <si>
    <t>2.2.2</t>
  </si>
  <si>
    <t>2.2.3</t>
  </si>
  <si>
    <t>2.3.2</t>
  </si>
  <si>
    <t>Location d'échafaudage de travail</t>
  </si>
  <si>
    <t>2.4.2</t>
  </si>
  <si>
    <t>2.4.9-2.4.13</t>
  </si>
  <si>
    <t>2.4.1</t>
  </si>
  <si>
    <t>2.4.10</t>
  </si>
  <si>
    <t>2.4.12</t>
  </si>
  <si>
    <t>2.7.1</t>
  </si>
  <si>
    <t>2.4.9</t>
  </si>
  <si>
    <t>2.5.1</t>
  </si>
  <si>
    <t>2.5.4</t>
  </si>
  <si>
    <t>2.5.5</t>
  </si>
  <si>
    <t>2.5.13</t>
  </si>
  <si>
    <t>2.5.2</t>
  </si>
  <si>
    <t>2.5.3</t>
  </si>
  <si>
    <t>2.4.11</t>
  </si>
  <si>
    <t>2.5.8</t>
  </si>
  <si>
    <t>2.5.12</t>
  </si>
  <si>
    <t>2.5.11</t>
  </si>
  <si>
    <t>2.5.10</t>
  </si>
  <si>
    <t>2.4.9 2.4.13</t>
  </si>
  <si>
    <t>2.6.1</t>
  </si>
  <si>
    <t>2.5.6</t>
  </si>
  <si>
    <t>2.6.2</t>
  </si>
  <si>
    <t>Date, cahet et signature</t>
  </si>
  <si>
    <t>Fourniture, façon et pose d'une barrière métallique thermolaquée, suivant modèle approuvé.</t>
  </si>
  <si>
    <t>Aide à la pose de la barrière métallique.</t>
  </si>
  <si>
    <t>3.4</t>
  </si>
  <si>
    <t>CCTP</t>
  </si>
  <si>
    <t>3.5</t>
  </si>
  <si>
    <t>3.6</t>
  </si>
  <si>
    <t>3.3</t>
  </si>
  <si>
    <t>JANVIER 2026</t>
  </si>
  <si>
    <t>1.8</t>
  </si>
  <si>
    <t>2.2.4</t>
  </si>
  <si>
    <t>Aide au lot N°2 serrurerie pour approvisionnement.</t>
  </si>
  <si>
    <t>Maçonnerie de moellons hourdée au mortier de chaux, en reprises par petites parties pour consolidation du parement de contrescarpe y compris cristallisation de la brèche.</t>
  </si>
  <si>
    <t>TOTAL H.T. ESTIMATION DES TRAVAUX  DU LOT N°1</t>
  </si>
  <si>
    <t>MONTANT TTC. ESTIMATION DES TRAVAUX DU LOT N°1</t>
  </si>
  <si>
    <t xml:space="preserve">SOUS TOTAL H.T. 3 - BÂTI ANNEXE DE LA REDOUTE : </t>
  </si>
  <si>
    <t>SOUS TOTAL H.T. 4 - APPROVOSIONNEMENT, INSTALLATION CHANTIER</t>
  </si>
  <si>
    <t>V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</si>
  <si>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</si>
  <si>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</si>
  <si>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</si>
  <si>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</si>
  <si>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</si>
  <si>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</si>
  <si>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</si>
  <si>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</si>
  <si>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</si>
  <si>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</si>
  <si>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</si>
  <si>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</si>
  <si>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</si>
  <si>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</si>
  <si>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</si>
  <si>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</si>
  <si>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</si>
  <si>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</si>
  <si>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 xml:space="preserve">SOUS TOTAL H.T. 5 - CASERNEMENTS : </t>
  </si>
  <si>
    <t xml:space="preserve">SOUS TOTAL H.T. 4 - APPROVOSIONNEMENT, INSTALLATION CHANTIER : </t>
  </si>
  <si>
    <t xml:space="preserve">SOUS TOTAL H.T. 6 - LA FORCA : </t>
  </si>
  <si>
    <t>Mur d'escarpe et de contrescarpe:</t>
  </si>
  <si>
    <t>SOUS TOTAL H.T. 1 - APPROVISIONNEMENT, INSTALLATION CHANTIER</t>
  </si>
  <si>
    <t>6.5</t>
  </si>
  <si>
    <t>ZONE 2 -CASERNES DE L'AUTHION - SECTEUR FORCA</t>
  </si>
  <si>
    <t>4.6</t>
  </si>
  <si>
    <t>LES CASERNES DE L'AUTHION</t>
  </si>
  <si>
    <t>Aide au serrurerie pour pose de lisses métallique .</t>
  </si>
  <si>
    <r>
      <rPr>
        <b/>
        <i/>
        <u/>
        <sz val="11"/>
        <rFont val="Calibri"/>
        <family val="2"/>
        <scheme val="minor"/>
      </rPr>
      <t>Description:</t>
    </r>
    <r>
      <rPr>
        <i/>
        <sz val="11"/>
        <rFont val="Calibri"/>
        <family val="2"/>
        <scheme val="minor"/>
      </rPr>
      <t xml:space="preserve"> bâtiment caserne fort semi enterré en état dégradés.</t>
    </r>
  </si>
  <si>
    <t>PARC NATIONAL DU MAERCANTOUR - MASSIF DE L'AUTHION</t>
  </si>
  <si>
    <t>CASERNES DE L'AUTHION, de la FORCA  &amp; FORT DE LA FORCA</t>
  </si>
  <si>
    <t xml:space="preserve">SOUS TOTAL H.T. 3 -  SERRURERIE CASERNES DE L'AUTHION &amp; FORT DE LA FORCA: </t>
  </si>
  <si>
    <t>Audit par un B.E.T. structure de la stabilité et de l'état sanitaire des planchers intermédiaires niveaux 1 S.S. et 2 R.d.C. et niv. 3</t>
  </si>
  <si>
    <t>Sécurisation de la citerne par mise en oeuvre d'une dalle béton sur coffrage perdu selon étude B.E.T.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</si>
</sst>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,##0.00\ &quot;€&quot;"/>
    <numFmt numFmtId="165" formatCode="#,##0.00\ _€"/>
    <numFmt numFmtId="166" formatCode="0.000"/>
    <numFmt numFmtId="167" formatCode="#,##0\ _€"/>
    <numFmt numFmtId="168" formatCode="#,##0.000\ _€"/>
    <numFmt numFmtId="169" formatCode="0.0"/>
    <numFmt numFmtId="170" formatCode="#,##0.000\ &quot;€&quot;"/>
    <numFmt numFmtId="171" formatCode="#,##0.0\ _€"/>
  </numFmts>
  <fonts count="3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i/>
      <sz val="11"/>
      <name val="Calibri"/>
      <family val="2"/>
      <scheme val="minor"/>
    </font>
    <font>
      <sz val="9"/>
      <name val="Calibri"/>
      <family val="2"/>
      <scheme val="minor"/>
    </font>
    <font>
      <u/>
      <sz val="10"/>
      <name val="Calibri"/>
      <family val="2"/>
      <scheme val="minor"/>
    </font>
    <font>
      <u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9"/>
      <name val="Comic Sans MS"/>
      <family val="4"/>
    </font>
    <font>
      <i/>
      <sz val="9"/>
      <name val="Comic Sans MS"/>
      <family val="4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u/>
      <sz val="11"/>
      <name val="Calibri"/>
      <family val="2"/>
      <scheme val="minor"/>
    </font>
    <font>
      <sz val="10"/>
      <color rgb="FFFF0000"/>
      <name val="Calibri"/>
      <family val="2"/>
      <scheme val="minor"/>
    </font>
    <font>
      <sz val="9"/>
      <name val="Times New Roman"/>
      <family val="1"/>
    </font>
    <font>
      <i/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14" fontId="1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1" fillId="0" borderId="15" xfId="0" applyFont="1" applyBorder="1" applyAlignment="1">
      <alignment horizontal="center"/>
    </xf>
    <xf numFmtId="14" fontId="1" fillId="0" borderId="17" xfId="0" applyNumberFormat="1" applyFont="1" applyBorder="1" applyAlignment="1">
      <alignment horizontal="left"/>
    </xf>
    <xf numFmtId="0" fontId="2" fillId="0" borderId="17" xfId="0" applyFont="1" applyBorder="1"/>
    <xf numFmtId="0" fontId="2" fillId="0" borderId="17" xfId="0" applyFont="1" applyBorder="1" applyAlignment="1">
      <alignment horizontal="center"/>
    </xf>
    <xf numFmtId="0" fontId="1" fillId="0" borderId="17" xfId="0" applyFont="1" applyBorder="1" applyAlignment="1">
      <alignment horizontal="left"/>
    </xf>
    <xf numFmtId="49" fontId="2" fillId="0" borderId="16" xfId="0" applyNumberFormat="1" applyFont="1" applyBorder="1" applyAlignment="1">
      <alignment horizontal="left"/>
    </xf>
    <xf numFmtId="2" fontId="2" fillId="0" borderId="12" xfId="0" applyNumberFormat="1" applyFont="1" applyBorder="1" applyAlignment="1">
      <alignment horizontal="center"/>
    </xf>
    <xf numFmtId="0" fontId="1" fillId="0" borderId="12" xfId="0" applyFont="1" applyBorder="1" applyAlignment="1">
      <alignment horizontal="justify"/>
    </xf>
    <xf numFmtId="2" fontId="2" fillId="0" borderId="12" xfId="0" applyNumberFormat="1" applyFont="1" applyBorder="1"/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right"/>
    </xf>
    <xf numFmtId="166" fontId="2" fillId="0" borderId="12" xfId="0" applyNumberFormat="1" applyFont="1" applyBorder="1" applyAlignment="1">
      <alignment horizontal="center"/>
    </xf>
    <xf numFmtId="49" fontId="5" fillId="0" borderId="11" xfId="0" applyNumberFormat="1" applyFont="1" applyBorder="1" applyAlignment="1">
      <alignment horizontal="left"/>
    </xf>
    <xf numFmtId="49" fontId="5" fillId="0" borderId="12" xfId="0" applyNumberFormat="1" applyFont="1" applyBorder="1" applyAlignment="1">
      <alignment horizontal="left"/>
    </xf>
    <xf numFmtId="0" fontId="2" fillId="0" borderId="12" xfId="0" applyFont="1" applyBorder="1"/>
    <xf numFmtId="164" fontId="2" fillId="0" borderId="13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49" fontId="5" fillId="0" borderId="11" xfId="0" applyNumberFormat="1" applyFont="1" applyBorder="1"/>
    <xf numFmtId="49" fontId="5" fillId="0" borderId="23" xfId="0" applyNumberFormat="1" applyFont="1" applyBorder="1"/>
    <xf numFmtId="165" fontId="6" fillId="0" borderId="0" xfId="0" applyNumberFormat="1" applyFont="1" applyAlignment="1">
      <alignment horizontal="center"/>
    </xf>
    <xf numFmtId="0" fontId="7" fillId="0" borderId="12" xfId="0" applyFont="1" applyBorder="1" applyAlignment="1">
      <alignment horizontal="left"/>
    </xf>
    <xf numFmtId="49" fontId="5" fillId="0" borderId="23" xfId="0" applyNumberFormat="1" applyFont="1" applyBorder="1" applyAlignment="1">
      <alignment horizontal="left"/>
    </xf>
    <xf numFmtId="0" fontId="8" fillId="0" borderId="0" xfId="0" applyFont="1"/>
    <xf numFmtId="167" fontId="2" fillId="0" borderId="0" xfId="0" applyNumberFormat="1" applyFont="1" applyAlignment="1">
      <alignment horizontal="center"/>
    </xf>
    <xf numFmtId="169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170" fontId="2" fillId="0" borderId="0" xfId="0" applyNumberFormat="1" applyFont="1" applyAlignment="1">
      <alignment horizontal="center"/>
    </xf>
    <xf numFmtId="170" fontId="1" fillId="0" borderId="0" xfId="0" applyNumberFormat="1" applyFont="1"/>
    <xf numFmtId="1" fontId="2" fillId="0" borderId="0" xfId="0" applyNumberFormat="1" applyFont="1" applyAlignment="1">
      <alignment horizontal="center"/>
    </xf>
    <xf numFmtId="164" fontId="2" fillId="0" borderId="5" xfId="0" applyNumberFormat="1" applyFont="1" applyBorder="1"/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4" fillId="0" borderId="1" xfId="0" applyFont="1" applyBorder="1"/>
    <xf numFmtId="0" fontId="13" fillId="0" borderId="2" xfId="0" applyFont="1" applyBorder="1"/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0" fontId="12" fillId="0" borderId="3" xfId="0" applyFont="1" applyBorder="1"/>
    <xf numFmtId="0" fontId="15" fillId="0" borderId="0" xfId="0" applyFont="1" applyAlignment="1">
      <alignment horizontal="center"/>
    </xf>
    <xf numFmtId="0" fontId="14" fillId="0" borderId="6" xfId="0" applyFont="1" applyBorder="1"/>
    <xf numFmtId="0" fontId="13" fillId="0" borderId="7" xfId="0" applyFont="1" applyBorder="1"/>
    <xf numFmtId="0" fontId="12" fillId="0" borderId="7" xfId="0" applyFont="1" applyBorder="1"/>
    <xf numFmtId="0" fontId="12" fillId="0" borderId="7" xfId="0" applyFont="1" applyBorder="1" applyAlignment="1">
      <alignment horizontal="center"/>
    </xf>
    <xf numFmtId="0" fontId="12" fillId="0" borderId="8" xfId="0" applyFont="1" applyBorder="1"/>
    <xf numFmtId="49" fontId="1" fillId="0" borderId="1" xfId="0" applyNumberFormat="1" applyFont="1" applyBorder="1"/>
    <xf numFmtId="49" fontId="1" fillId="0" borderId="2" xfId="0" applyNumberFormat="1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/>
    <xf numFmtId="164" fontId="2" fillId="0" borderId="3" xfId="0" applyNumberFormat="1" applyFont="1" applyBorder="1"/>
    <xf numFmtId="0" fontId="1" fillId="0" borderId="0" xfId="0" applyFont="1" applyAlignment="1">
      <alignment horizontal="center"/>
    </xf>
    <xf numFmtId="49" fontId="1" fillId="0" borderId="4" xfId="0" applyNumberFormat="1" applyFont="1" applyBorder="1"/>
    <xf numFmtId="49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17" fillId="0" borderId="0" xfId="0" applyFont="1" applyAlignment="1">
      <alignment horizontal="center" vertical="center"/>
    </xf>
    <xf numFmtId="49" fontId="1" fillId="0" borderId="6" xfId="0" applyNumberFormat="1" applyFont="1" applyBorder="1"/>
    <xf numFmtId="0" fontId="17" fillId="0" borderId="7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64" fontId="2" fillId="0" borderId="8" xfId="0" applyNumberFormat="1" applyFont="1" applyBorder="1"/>
    <xf numFmtId="0" fontId="18" fillId="0" borderId="0" xfId="0" applyFont="1" applyAlignment="1">
      <alignment horizontal="center" vertical="center"/>
    </xf>
    <xf numFmtId="164" fontId="2" fillId="0" borderId="0" xfId="0" applyNumberFormat="1" applyFont="1"/>
    <xf numFmtId="0" fontId="17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" fillId="0" borderId="4" xfId="0" applyFont="1" applyBorder="1"/>
    <xf numFmtId="0" fontId="17" fillId="0" borderId="2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22" fillId="0" borderId="1" xfId="0" applyFont="1" applyBorder="1"/>
    <xf numFmtId="0" fontId="22" fillId="0" borderId="2" xfId="0" applyFont="1" applyBorder="1"/>
    <xf numFmtId="0" fontId="1" fillId="0" borderId="2" xfId="0" applyFont="1" applyBorder="1"/>
    <xf numFmtId="0" fontId="2" fillId="0" borderId="3" xfId="0" applyFont="1" applyBorder="1"/>
    <xf numFmtId="0" fontId="22" fillId="0" borderId="4" xfId="0" applyFont="1" applyBorder="1"/>
    <xf numFmtId="0" fontId="22" fillId="0" borderId="0" xfId="0" applyFont="1"/>
    <xf numFmtId="0" fontId="2" fillId="0" borderId="5" xfId="0" applyFont="1" applyBorder="1"/>
    <xf numFmtId="0" fontId="22" fillId="0" borderId="6" xfId="0" applyFont="1" applyBorder="1" applyAlignment="1">
      <alignment horizontal="left"/>
    </xf>
    <xf numFmtId="0" fontId="22" fillId="0" borderId="7" xfId="0" applyFont="1" applyBorder="1" applyAlignment="1">
      <alignment horizontal="left"/>
    </xf>
    <xf numFmtId="0" fontId="1" fillId="0" borderId="7" xfId="0" applyFont="1" applyBorder="1"/>
    <xf numFmtId="0" fontId="2" fillId="0" borderId="7" xfId="0" applyFont="1" applyBorder="1"/>
    <xf numFmtId="0" fontId="2" fillId="0" borderId="7" xfId="0" applyFont="1" applyBorder="1" applyAlignment="1">
      <alignment horizontal="center"/>
    </xf>
    <xf numFmtId="0" fontId="2" fillId="0" borderId="8" xfId="0" applyFont="1" applyBorder="1"/>
    <xf numFmtId="0" fontId="22" fillId="0" borderId="9" xfId="0" applyFont="1" applyBorder="1" applyAlignment="1">
      <alignment horizontal="center"/>
    </xf>
    <xf numFmtId="0" fontId="19" fillId="0" borderId="0" xfId="0" applyFont="1" applyAlignment="1">
      <alignment horizontal="center"/>
    </xf>
    <xf numFmtId="164" fontId="22" fillId="0" borderId="0" xfId="0" applyNumberFormat="1" applyFont="1" applyAlignment="1">
      <alignment horizontal="center"/>
    </xf>
    <xf numFmtId="0" fontId="5" fillId="0" borderId="21" xfId="0" applyFont="1" applyBorder="1"/>
    <xf numFmtId="0" fontId="1" fillId="0" borderId="10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0" fontId="23" fillId="0" borderId="11" xfId="0" applyFont="1" applyBorder="1"/>
    <xf numFmtId="0" fontId="24" fillId="0" borderId="12" xfId="0" applyFont="1" applyBorder="1" applyAlignment="1">
      <alignment horizontal="center"/>
    </xf>
    <xf numFmtId="0" fontId="5" fillId="0" borderId="11" xfId="0" applyFont="1" applyBorder="1"/>
    <xf numFmtId="0" fontId="1" fillId="0" borderId="12" xfId="0" applyFont="1" applyBorder="1"/>
    <xf numFmtId="49" fontId="23" fillId="0" borderId="11" xfId="0" applyNumberFormat="1" applyFont="1" applyBorder="1" applyAlignment="1">
      <alignment horizontal="left"/>
    </xf>
    <xf numFmtId="0" fontId="24" fillId="0" borderId="12" xfId="0" applyFont="1" applyBorder="1" applyAlignment="1">
      <alignment horizontal="left"/>
    </xf>
    <xf numFmtId="164" fontId="2" fillId="0" borderId="12" xfId="0" applyNumberFormat="1" applyFont="1" applyBorder="1"/>
    <xf numFmtId="49" fontId="2" fillId="0" borderId="12" xfId="0" applyNumberFormat="1" applyFont="1" applyBorder="1" applyAlignment="1">
      <alignment horizontal="left"/>
    </xf>
    <xf numFmtId="0" fontId="5" fillId="0" borderId="12" xfId="0" applyFont="1" applyBorder="1"/>
    <xf numFmtId="2" fontId="2" fillId="2" borderId="12" xfId="0" applyNumberFormat="1" applyFont="1" applyFill="1" applyBorder="1" applyAlignment="1">
      <alignment horizontal="center"/>
    </xf>
    <xf numFmtId="164" fontId="2" fillId="2" borderId="12" xfId="0" applyNumberFormat="1" applyFont="1" applyFill="1" applyBorder="1"/>
    <xf numFmtId="164" fontId="2" fillId="2" borderId="13" xfId="0" applyNumberFormat="1" applyFont="1" applyFill="1" applyBorder="1"/>
    <xf numFmtId="0" fontId="19" fillId="0" borderId="0" xfId="0" applyFont="1"/>
    <xf numFmtId="1" fontId="2" fillId="0" borderId="12" xfId="0" applyNumberFormat="1" applyFont="1" applyBorder="1" applyAlignment="1">
      <alignment horizontal="center"/>
    </xf>
    <xf numFmtId="4" fontId="2" fillId="0" borderId="12" xfId="0" applyNumberFormat="1" applyFont="1" applyBorder="1"/>
    <xf numFmtId="0" fontId="24" fillId="0" borderId="12" xfId="0" applyFont="1" applyBorder="1" applyAlignment="1">
      <alignment horizontal="justify"/>
    </xf>
    <xf numFmtId="49" fontId="2" fillId="0" borderId="23" xfId="0" applyNumberFormat="1" applyFont="1" applyBorder="1"/>
    <xf numFmtId="0" fontId="1" fillId="0" borderId="18" xfId="0" applyFont="1" applyBorder="1" applyAlignment="1">
      <alignment horizontal="justify"/>
    </xf>
    <xf numFmtId="0" fontId="2" fillId="0" borderId="19" xfId="0" applyFont="1" applyBorder="1"/>
    <xf numFmtId="1" fontId="2" fillId="0" borderId="19" xfId="0" applyNumberFormat="1" applyFont="1" applyBorder="1" applyAlignment="1">
      <alignment horizontal="center"/>
    </xf>
    <xf numFmtId="2" fontId="2" fillId="0" borderId="19" xfId="0" applyNumberFormat="1" applyFont="1" applyBorder="1" applyAlignment="1">
      <alignment horizontal="right"/>
    </xf>
    <xf numFmtId="164" fontId="22" fillId="0" borderId="20" xfId="0" applyNumberFormat="1" applyFont="1" applyBorder="1"/>
    <xf numFmtId="49" fontId="2" fillId="0" borderId="0" xfId="0" applyNumberFormat="1" applyFont="1"/>
    <xf numFmtId="0" fontId="1" fillId="0" borderId="0" xfId="0" applyFont="1" applyAlignment="1">
      <alignment horizontal="justify"/>
    </xf>
    <xf numFmtId="169" fontId="2" fillId="0" borderId="12" xfId="0" applyNumberFormat="1" applyFont="1" applyBorder="1" applyAlignment="1">
      <alignment horizontal="center"/>
    </xf>
    <xf numFmtId="171" fontId="2" fillId="0" borderId="0" xfId="0" applyNumberFormat="1" applyFont="1" applyAlignment="1">
      <alignment horizontal="center"/>
    </xf>
    <xf numFmtId="49" fontId="2" fillId="0" borderId="23" xfId="0" applyNumberFormat="1" applyFont="1" applyBorder="1" applyAlignment="1">
      <alignment horizontal="left"/>
    </xf>
    <xf numFmtId="166" fontId="2" fillId="0" borderId="0" xfId="0" applyNumberFormat="1" applyFont="1" applyAlignment="1">
      <alignment horizontal="center"/>
    </xf>
    <xf numFmtId="0" fontId="24" fillId="0" borderId="12" xfId="0" applyFont="1" applyBorder="1"/>
    <xf numFmtId="0" fontId="5" fillId="0" borderId="19" xfId="0" applyFont="1" applyBorder="1"/>
    <xf numFmtId="0" fontId="2" fillId="0" borderId="19" xfId="0" applyFont="1" applyBorder="1" applyAlignment="1">
      <alignment horizontal="center"/>
    </xf>
    <xf numFmtId="2" fontId="2" fillId="0" borderId="10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left"/>
    </xf>
    <xf numFmtId="0" fontId="1" fillId="0" borderId="2" xfId="0" applyFont="1" applyBorder="1" applyAlignment="1">
      <alignment horizontal="justify"/>
    </xf>
    <xf numFmtId="0" fontId="5" fillId="0" borderId="2" xfId="0" applyFont="1" applyBorder="1"/>
    <xf numFmtId="2" fontId="2" fillId="0" borderId="2" xfId="0" applyNumberFormat="1" applyFont="1" applyBorder="1" applyAlignment="1">
      <alignment horizontal="right"/>
    </xf>
    <xf numFmtId="164" fontId="22" fillId="0" borderId="3" xfId="0" applyNumberFormat="1" applyFont="1" applyBorder="1"/>
    <xf numFmtId="164" fontId="22" fillId="0" borderId="5" xfId="0" applyNumberFormat="1" applyFont="1" applyBorder="1"/>
    <xf numFmtId="49" fontId="5" fillId="0" borderId="4" xfId="0" applyNumberFormat="1" applyFont="1" applyBorder="1" applyAlignment="1">
      <alignment horizontal="left"/>
    </xf>
    <xf numFmtId="49" fontId="2" fillId="0" borderId="0" xfId="0" applyNumberFormat="1" applyFont="1" applyAlignment="1">
      <alignment horizontal="left"/>
    </xf>
    <xf numFmtId="0" fontId="1" fillId="0" borderId="7" xfId="0" applyFont="1" applyBorder="1" applyAlignment="1">
      <alignment horizontal="justify"/>
    </xf>
    <xf numFmtId="0" fontId="5" fillId="0" borderId="7" xfId="0" applyFont="1" applyBorder="1"/>
    <xf numFmtId="2" fontId="2" fillId="0" borderId="7" xfId="0" applyNumberFormat="1" applyFont="1" applyBorder="1" applyAlignment="1">
      <alignment horizontal="right"/>
    </xf>
    <xf numFmtId="164" fontId="22" fillId="0" borderId="8" xfId="0" applyNumberFormat="1" applyFont="1" applyBorder="1"/>
    <xf numFmtId="49" fontId="5" fillId="0" borderId="6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0" fontId="5" fillId="0" borderId="0" xfId="0" applyFont="1"/>
    <xf numFmtId="2" fontId="2" fillId="0" borderId="23" xfId="0" applyNumberFormat="1" applyFont="1" applyBorder="1" applyAlignment="1">
      <alignment horizontal="right"/>
    </xf>
    <xf numFmtId="164" fontId="22" fillId="0" borderId="14" xfId="0" applyNumberFormat="1" applyFont="1" applyBorder="1"/>
    <xf numFmtId="49" fontId="22" fillId="0" borderId="11" xfId="0" applyNumberFormat="1" applyFont="1" applyBorder="1" applyAlignment="1">
      <alignment horizontal="left"/>
    </xf>
    <xf numFmtId="0" fontId="22" fillId="0" borderId="11" xfId="0" applyFont="1" applyBorder="1"/>
    <xf numFmtId="49" fontId="5" fillId="0" borderId="4" xfId="0" applyNumberFormat="1" applyFont="1" applyBorder="1"/>
    <xf numFmtId="164" fontId="22" fillId="0" borderId="2" xfId="0" applyNumberFormat="1" applyFont="1" applyBorder="1"/>
    <xf numFmtId="49" fontId="5" fillId="0" borderId="2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22" fillId="0" borderId="0" xfId="0" applyNumberFormat="1" applyFont="1"/>
    <xf numFmtId="0" fontId="22" fillId="0" borderId="11" xfId="0" applyFont="1" applyBorder="1" applyAlignment="1">
      <alignment horizontal="left"/>
    </xf>
    <xf numFmtId="0" fontId="1" fillId="0" borderId="24" xfId="0" applyFont="1" applyBorder="1" applyAlignment="1">
      <alignment horizontal="justify"/>
    </xf>
    <xf numFmtId="2" fontId="22" fillId="0" borderId="0" xfId="0" applyNumberFormat="1" applyFont="1" applyAlignment="1">
      <alignment horizontal="right"/>
    </xf>
    <xf numFmtId="2" fontId="22" fillId="0" borderId="7" xfId="0" applyNumberFormat="1" applyFont="1" applyBorder="1" applyAlignment="1">
      <alignment horizontal="right"/>
    </xf>
    <xf numFmtId="0" fontId="24" fillId="0" borderId="10" xfId="0" applyFont="1" applyBorder="1" applyAlignment="1">
      <alignment horizontal="center"/>
    </xf>
    <xf numFmtId="0" fontId="24" fillId="0" borderId="0" xfId="0" applyFont="1" applyAlignment="1">
      <alignment horizontal="center"/>
    </xf>
    <xf numFmtId="2" fontId="22" fillId="0" borderId="2" xfId="0" applyNumberFormat="1" applyFont="1" applyBorder="1" applyAlignment="1">
      <alignment horizontal="right"/>
    </xf>
    <xf numFmtId="0" fontId="4" fillId="0" borderId="12" xfId="0" applyFont="1" applyBorder="1" applyAlignment="1">
      <alignment horizontal="justify"/>
    </xf>
    <xf numFmtId="2" fontId="27" fillId="0" borderId="12" xfId="0" applyNumberFormat="1" applyFont="1" applyBorder="1" applyAlignment="1">
      <alignment horizontal="center"/>
    </xf>
    <xf numFmtId="0" fontId="26" fillId="0" borderId="12" xfId="0" applyFont="1" applyBorder="1" applyAlignment="1">
      <alignment horizontal="justify"/>
    </xf>
    <xf numFmtId="0" fontId="19" fillId="0" borderId="0" xfId="0" applyFont="1" applyAlignment="1">
      <alignment horizontal="justify"/>
    </xf>
    <xf numFmtId="164" fontId="25" fillId="0" borderId="0" xfId="0" applyNumberFormat="1" applyFont="1" applyAlignment="1">
      <alignment horizontal="right"/>
    </xf>
    <xf numFmtId="0" fontId="28" fillId="0" borderId="0" xfId="0" applyFont="1"/>
    <xf numFmtId="0" fontId="28" fillId="0" borderId="2" xfId="0" applyFont="1" applyBorder="1"/>
    <xf numFmtId="0" fontId="28" fillId="0" borderId="7" xfId="0" applyFont="1" applyBorder="1"/>
    <xf numFmtId="49" fontId="5" fillId="0" borderId="2" xfId="0" applyNumberFormat="1" applyFont="1" applyBorder="1"/>
    <xf numFmtId="49" fontId="5" fillId="0" borderId="0" xfId="0" applyNumberFormat="1" applyFont="1"/>
    <xf numFmtId="49" fontId="5" fillId="0" borderId="7" xfId="0" applyNumberFormat="1" applyFont="1" applyBorder="1"/>
    <xf numFmtId="0" fontId="29" fillId="0" borderId="0" xfId="0" applyFont="1" applyAlignment="1">
      <alignment horizontal="center"/>
    </xf>
    <xf numFmtId="0" fontId="5" fillId="0" borderId="17" xfId="0" applyFont="1" applyBorder="1" applyAlignment="1">
      <alignment horizontal="center"/>
    </xf>
    <xf numFmtId="0" fontId="23" fillId="0" borderId="2" xfId="0" applyFont="1" applyBorder="1"/>
    <xf numFmtId="0" fontId="23" fillId="0" borderId="0" xfId="0" applyFont="1"/>
    <xf numFmtId="0" fontId="23" fillId="0" borderId="7" xfId="0" applyFont="1" applyBorder="1" applyAlignment="1">
      <alignment horizontal="left"/>
    </xf>
    <xf numFmtId="0" fontId="23" fillId="0" borderId="9" xfId="0" applyFont="1" applyBorder="1" applyAlignment="1">
      <alignment horizontal="center"/>
    </xf>
    <xf numFmtId="0" fontId="5" fillId="0" borderId="22" xfId="0" applyFont="1" applyBorder="1"/>
    <xf numFmtId="49" fontId="23" fillId="0" borderId="12" xfId="0" applyNumberFormat="1" applyFont="1" applyBorder="1" applyAlignment="1">
      <alignment horizontal="left"/>
    </xf>
    <xf numFmtId="0" fontId="5" fillId="0" borderId="23" xfId="0" applyFont="1" applyBorder="1"/>
    <xf numFmtId="49" fontId="5" fillId="0" borderId="7" xfId="0" applyNumberFormat="1" applyFont="1" applyBorder="1" applyAlignment="1">
      <alignment horizontal="left"/>
    </xf>
    <xf numFmtId="49" fontId="5" fillId="0" borderId="10" xfId="0" applyNumberFormat="1" applyFont="1" applyBorder="1" applyAlignment="1">
      <alignment horizontal="left"/>
    </xf>
    <xf numFmtId="49" fontId="5" fillId="0" borderId="13" xfId="0" applyNumberFormat="1" applyFont="1" applyBorder="1" applyAlignment="1">
      <alignment horizontal="left"/>
    </xf>
    <xf numFmtId="49" fontId="23" fillId="0" borderId="0" xfId="0" applyNumberFormat="1" applyFont="1" applyAlignment="1">
      <alignment horizontal="left"/>
    </xf>
    <xf numFmtId="49" fontId="5" fillId="0" borderId="12" xfId="0" applyNumberFormat="1" applyFont="1" applyBorder="1" applyAlignment="1">
      <alignment horizontal="justify"/>
    </xf>
    <xf numFmtId="0" fontId="2" fillId="0" borderId="2" xfId="0" applyFont="1" applyBorder="1" applyAlignment="1">
      <alignment horizontal="justify"/>
    </xf>
    <xf numFmtId="49" fontId="2" fillId="0" borderId="2" xfId="0" applyNumberFormat="1" applyFont="1" applyBorder="1"/>
    <xf numFmtId="49" fontId="2" fillId="0" borderId="7" xfId="0" applyNumberFormat="1" applyFont="1" applyBorder="1"/>
    <xf numFmtId="0" fontId="2" fillId="0" borderId="22" xfId="0" applyFont="1" applyBorder="1"/>
    <xf numFmtId="0" fontId="2" fillId="0" borderId="23" xfId="0" applyFont="1" applyBorder="1"/>
    <xf numFmtId="2" fontId="1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0" borderId="5" xfId="0" applyNumberFormat="1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20" fillId="0" borderId="4" xfId="0" applyNumberFormat="1" applyFont="1" applyBorder="1" applyAlignment="1">
      <alignment horizontal="center"/>
    </xf>
    <xf numFmtId="49" fontId="20" fillId="0" borderId="0" xfId="0" applyNumberFormat="1" applyFont="1" applyAlignment="1">
      <alignment horizontal="center"/>
    </xf>
    <xf numFmtId="49" fontId="20" fillId="0" borderId="5" xfId="0" applyNumberFormat="1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320040</xdr:colOff>
      <xdr:row>0</xdr:row>
      <xdr:rowOff>53340</xdr:rowOff>
    </xdr:from>
    <xdr:to>
      <xdr:col>2</xdr:col>
      <xdr:colOff>1207860</xdr:colOff>
      <xdr:row>4</xdr:row>
      <xdr:rowOff>168784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7789FCA9-7B42-868F-6A35-85DEB77BF3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53340"/>
          <a:ext cx="1626960" cy="846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175260</xdr:colOff>
      <xdr:row>27</xdr:row>
      <xdr:rowOff>7532</xdr:rowOff>
    </xdr:from>
    <xdr:to>
      <xdr:col>2</xdr:col>
      <xdr:colOff>533400</xdr:colOff>
      <xdr:row>33</xdr:row>
      <xdr:rowOff>5430</xdr:rowOff>
    </xdr:to>
    <xdr:pic>
      <xdr:nvPicPr>
        <xdr:cNvPr id="10" name="Image 3">
          <a:extLst>
            <a:ext uri="{FF2B5EF4-FFF2-40B4-BE49-F238E27FC236}">
              <a16:creationId xmlns:a16="http://schemas.microsoft.com/office/drawing/2014/main" id="{E9281BAA-C092-4504-8585-20FAE2D49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78" t="7822" r="15021" b="6145"/>
        <a:stretch>
          <a:fillRect/>
        </a:stretch>
      </xdr:blipFill>
      <xdr:spPr bwMode="auto">
        <a:xfrm>
          <a:off x="175260" y="5219612"/>
          <a:ext cx="1097280" cy="10951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409364</xdr:colOff>
      <xdr:row>26</xdr:row>
      <xdr:rowOff>114299</xdr:rowOff>
    </xdr:from>
    <xdr:to>
      <xdr:col>6</xdr:col>
      <xdr:colOff>824705</xdr:colOff>
      <xdr:row>33</xdr:row>
      <xdr:rowOff>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D06D1E03-172B-406F-84B5-23DA8899D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8104" y="5212079"/>
          <a:ext cx="1055421" cy="1097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2621280</xdr:colOff>
      <xdr:row>42</xdr:row>
      <xdr:rowOff>45720</xdr:rowOff>
    </xdr:from>
    <xdr:to>
      <xdr:col>2</xdr:col>
      <xdr:colOff>2834640</xdr:colOff>
      <xdr:row>43</xdr:row>
      <xdr:rowOff>22860</xdr:rowOff>
    </xdr:to>
    <xdr:pic>
      <xdr:nvPicPr>
        <xdr:cNvPr id="12" name="Picture 4">
          <a:extLst>
            <a:ext uri="{FF2B5EF4-FFF2-40B4-BE49-F238E27FC236}">
              <a16:creationId xmlns:a16="http://schemas.microsoft.com/office/drawing/2014/main" id="{7291CD4A-578E-46F3-876E-5DDA3CCBBD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3740" y="7863840"/>
          <a:ext cx="213360" cy="16002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 editAs="oneCell">
    <xdr:from>
      <xdr:col>2</xdr:col>
      <xdr:colOff>1653540</xdr:colOff>
      <xdr:row>35</xdr:row>
      <xdr:rowOff>53608</xdr:rowOff>
    </xdr:from>
    <xdr:to>
      <xdr:col>2</xdr:col>
      <xdr:colOff>3543300</xdr:colOff>
      <xdr:row>39</xdr:row>
      <xdr:rowOff>38928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99461F73-D9FB-4097-87F8-F781BD8C3B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6591568"/>
          <a:ext cx="1889760" cy="716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</xdr:colOff>
      <xdr:row>0</xdr:row>
      <xdr:rowOff>45720</xdr:rowOff>
    </xdr:from>
    <xdr:to>
      <xdr:col>2</xdr:col>
      <xdr:colOff>1345020</xdr:colOff>
      <xdr:row>4</xdr:row>
      <xdr:rowOff>161164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56F41D0-3D59-4029-8A6C-E1C0994D5A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45720"/>
          <a:ext cx="1626960" cy="8469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175260</xdr:colOff>
      <xdr:row>27</xdr:row>
      <xdr:rowOff>7532</xdr:rowOff>
    </xdr:from>
    <xdr:to>
      <xdr:col>2</xdr:col>
      <xdr:colOff>640080</xdr:colOff>
      <xdr:row>33</xdr:row>
      <xdr:rowOff>5430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E56A3B5C-7815-4CDD-9DC8-DD70804386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478" t="7822" r="15021" b="6145"/>
        <a:stretch>
          <a:fillRect/>
        </a:stretch>
      </xdr:blipFill>
      <xdr:spPr bwMode="auto">
        <a:xfrm>
          <a:off x="175260" y="5219612"/>
          <a:ext cx="1097280" cy="10951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409364</xdr:colOff>
      <xdr:row>26</xdr:row>
      <xdr:rowOff>114299</xdr:rowOff>
    </xdr:from>
    <xdr:to>
      <xdr:col>6</xdr:col>
      <xdr:colOff>824705</xdr:colOff>
      <xdr:row>33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9E0CE33-AEE6-4666-87CF-E2360A0A5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8104" y="5212079"/>
          <a:ext cx="1055421" cy="10972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2621280</xdr:colOff>
      <xdr:row>42</xdr:row>
      <xdr:rowOff>45720</xdr:rowOff>
    </xdr:from>
    <xdr:to>
      <xdr:col>2</xdr:col>
      <xdr:colOff>2834640</xdr:colOff>
      <xdr:row>43</xdr:row>
      <xdr:rowOff>22860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4E3BE400-DACE-448B-BD3F-D284B855E4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3740" y="7863840"/>
          <a:ext cx="213360" cy="160020"/>
        </a:xfrm>
        <a:prstGeom prst="rect">
          <a:avLst/>
        </a:prstGeom>
        <a:noFill/>
        <a:ln>
          <a:noFill/>
        </a:ln>
        <a:effectLst/>
      </xdr:spPr>
    </xdr:pic>
    <xdr:clientData/>
  </xdr:twoCellAnchor>
  <xdr:twoCellAnchor editAs="oneCell">
    <xdr:from>
      <xdr:col>2</xdr:col>
      <xdr:colOff>1653540</xdr:colOff>
      <xdr:row>35</xdr:row>
      <xdr:rowOff>53608</xdr:rowOff>
    </xdr:from>
    <xdr:to>
      <xdr:col>2</xdr:col>
      <xdr:colOff>3543300</xdr:colOff>
      <xdr:row>39</xdr:row>
      <xdr:rowOff>38928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648A6C1-AAE3-40D8-9BCD-287B9B0EC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6591568"/>
          <a:ext cx="1889760" cy="716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86E6C-3E5F-47F6-9211-06D0B14FE158}">
  <dimension ref="A11:V348"/>
  <sheetViews>
    <sheetView showZeros="0" tabSelected="1" topLeftCell="A37" workbookViewId="0">
      <selection activeCell="F60" sqref="F60"/>
    </sheetView>
  </sheetViews>
  <sheetFormatPr baseColWidth="10" defaultRowHeight="14.4" x14ac:dyDescent="0.3"/>
  <cols>
    <col min="1" max="1" width="4.77734375" style="2" customWidth="1"/>
    <col min="2" max="2" width="6" style="152" customWidth="1"/>
    <col min="3" max="3" width="52.33203125" style="2" customWidth="1"/>
    <col min="4" max="4" width="4.109375" style="71" customWidth="1"/>
    <col min="5" max="5" width="6.5546875" style="4" customWidth="1"/>
    <col min="6" max="6" width="9.33203125" style="71" customWidth="1"/>
    <col min="7" max="7" width="13.33203125" style="71" customWidth="1"/>
    <col min="8" max="8" width="10.6640625" style="2" customWidth="1"/>
    <col min="9" max="9" width="9.109375" style="2" customWidth="1"/>
    <col min="10" max="10" width="10.33203125" style="3" customWidth="1"/>
    <col min="11" max="11" width="7.88671875" style="4" bestFit="1" customWidth="1"/>
    <col min="12" max="12" width="1.88671875" style="4" bestFit="1" customWidth="1"/>
    <col min="13" max="13" width="7.44140625" style="4" bestFit="1" customWidth="1"/>
    <col min="14" max="14" width="2" style="4" bestFit="1" customWidth="1"/>
    <col min="15" max="15" width="10.33203125" style="4" bestFit="1" customWidth="1"/>
    <col min="16" max="16" width="1.88671875" style="4" bestFit="1" customWidth="1"/>
    <col min="17" max="17" width="10.33203125" style="5" bestFit="1" customWidth="1"/>
    <col min="18" max="18" width="2" style="4" bestFit="1" customWidth="1"/>
    <col min="19" max="19" width="10.33203125" style="4" bestFit="1" customWidth="1"/>
    <col min="20" max="20" width="2.44140625" style="2" customWidth="1"/>
    <col min="21" max="21" width="11.5546875" style="68"/>
    <col min="22" max="16384" width="11.5546875" style="2"/>
  </cols>
  <sheetData>
    <row r="11" spans="1:21" s="43" customFormat="1" ht="21" x14ac:dyDescent="0.4">
      <c r="A11" s="201" t="s">
        <v>21</v>
      </c>
      <c r="B11" s="201"/>
      <c r="C11" s="201"/>
      <c r="D11" s="201"/>
      <c r="E11" s="201"/>
      <c r="F11" s="201"/>
      <c r="G11" s="201"/>
      <c r="H11" s="42"/>
      <c r="J11" s="44"/>
      <c r="K11" s="45"/>
      <c r="L11" s="45"/>
      <c r="M11" s="45"/>
      <c r="N11" s="45"/>
      <c r="O11" s="45"/>
      <c r="P11" s="45"/>
      <c r="Q11" s="46"/>
      <c r="R11" s="45"/>
      <c r="S11" s="45"/>
      <c r="U11" s="47"/>
    </row>
    <row r="12" spans="1:21" s="43" customFormat="1" ht="21" x14ac:dyDescent="0.4">
      <c r="A12" s="201" t="s">
        <v>24</v>
      </c>
      <c r="B12" s="201"/>
      <c r="C12" s="201"/>
      <c r="D12" s="201"/>
      <c r="E12" s="201"/>
      <c r="F12" s="201"/>
      <c r="G12" s="201"/>
      <c r="H12" s="42"/>
      <c r="J12" s="44"/>
      <c r="K12" s="45"/>
      <c r="L12" s="45"/>
      <c r="M12" s="45"/>
      <c r="N12" s="45"/>
      <c r="O12" s="45"/>
      <c r="P12" s="45"/>
      <c r="Q12" s="46"/>
      <c r="R12" s="45"/>
      <c r="S12" s="45"/>
      <c r="U12" s="47"/>
    </row>
    <row r="13" spans="1:21" s="43" customFormat="1" ht="21" x14ac:dyDescent="0.4">
      <c r="A13" s="201" t="s">
        <v>25</v>
      </c>
      <c r="B13" s="201"/>
      <c r="C13" s="201"/>
      <c r="D13" s="201"/>
      <c r="E13" s="201"/>
      <c r="F13" s="201"/>
      <c r="G13" s="201"/>
      <c r="H13" s="42"/>
      <c r="J13" s="44"/>
      <c r="K13" s="45"/>
      <c r="L13" s="45"/>
      <c r="M13" s="45"/>
      <c r="N13" s="45"/>
      <c r="O13" s="45"/>
      <c r="P13" s="45"/>
      <c r="Q13" s="46"/>
      <c r="R13" s="45"/>
      <c r="S13" s="45"/>
      <c r="U13" s="47"/>
    </row>
    <row r="14" spans="1:21" s="48" customFormat="1" ht="17.399999999999999" x14ac:dyDescent="0.3">
      <c r="A14" s="201" t="s">
        <v>65</v>
      </c>
      <c r="B14" s="201"/>
      <c r="C14" s="201"/>
      <c r="D14" s="201"/>
      <c r="E14" s="201"/>
      <c r="F14" s="201"/>
      <c r="G14" s="201"/>
      <c r="J14" s="44"/>
      <c r="K14" s="45"/>
      <c r="L14" s="45"/>
      <c r="M14" s="45"/>
      <c r="N14" s="45"/>
      <c r="O14" s="45"/>
      <c r="P14" s="45"/>
      <c r="Q14" s="46"/>
      <c r="R14" s="45"/>
      <c r="S14" s="45"/>
      <c r="U14" s="49"/>
    </row>
    <row r="15" spans="1:21" s="48" customFormat="1" ht="13.8" x14ac:dyDescent="0.25">
      <c r="B15" s="174"/>
      <c r="D15" s="50"/>
      <c r="E15" s="45"/>
      <c r="F15" s="50"/>
      <c r="G15" s="50"/>
      <c r="J15" s="44"/>
      <c r="K15" s="45"/>
      <c r="L15" s="45"/>
      <c r="M15" s="45"/>
      <c r="N15" s="45"/>
      <c r="O15" s="45"/>
      <c r="P15" s="45"/>
      <c r="Q15" s="46"/>
      <c r="R15" s="45"/>
      <c r="S15" s="45"/>
      <c r="U15" s="49"/>
    </row>
    <row r="16" spans="1:21" s="48" customFormat="1" ht="13.8" x14ac:dyDescent="0.25">
      <c r="B16" s="174"/>
      <c r="D16" s="50"/>
      <c r="E16" s="45"/>
      <c r="F16" s="50"/>
      <c r="G16" s="50"/>
      <c r="J16" s="44"/>
      <c r="K16" s="45"/>
      <c r="L16" s="45"/>
      <c r="M16" s="45"/>
      <c r="N16" s="45"/>
      <c r="O16" s="45"/>
      <c r="P16" s="45"/>
      <c r="Q16" s="46"/>
      <c r="R16" s="45"/>
      <c r="S16" s="45"/>
      <c r="U16" s="49"/>
    </row>
    <row r="17" spans="1:21" s="48" customFormat="1" ht="13.8" x14ac:dyDescent="0.25">
      <c r="B17" s="174"/>
      <c r="D17" s="50"/>
      <c r="E17" s="45"/>
      <c r="F17" s="50"/>
      <c r="G17" s="50"/>
      <c r="J17" s="44"/>
      <c r="K17" s="45"/>
      <c r="L17" s="45"/>
      <c r="M17" s="45"/>
      <c r="N17" s="45"/>
      <c r="O17" s="45"/>
      <c r="P17" s="45"/>
      <c r="Q17" s="46"/>
      <c r="R17" s="45"/>
      <c r="S17" s="45"/>
      <c r="U17" s="49"/>
    </row>
    <row r="18" spans="1:21" s="48" customFormat="1" ht="15.6" x14ac:dyDescent="0.3">
      <c r="A18" s="51"/>
      <c r="B18" s="175"/>
      <c r="C18" s="52"/>
      <c r="D18" s="53"/>
      <c r="E18" s="54"/>
      <c r="F18" s="53"/>
      <c r="G18" s="55"/>
      <c r="J18" s="44"/>
      <c r="K18" s="45"/>
      <c r="L18" s="45"/>
      <c r="M18" s="45"/>
      <c r="N18" s="45"/>
      <c r="O18" s="45"/>
      <c r="P18" s="45"/>
      <c r="Q18" s="46"/>
      <c r="R18" s="45"/>
      <c r="S18" s="45"/>
      <c r="U18" s="49"/>
    </row>
    <row r="19" spans="1:21" s="48" customFormat="1" ht="17.399999999999999" x14ac:dyDescent="0.3">
      <c r="A19" s="202" t="s">
        <v>177</v>
      </c>
      <c r="B19" s="201"/>
      <c r="C19" s="201"/>
      <c r="D19" s="201"/>
      <c r="E19" s="201"/>
      <c r="F19" s="201"/>
      <c r="G19" s="203"/>
      <c r="H19" s="56"/>
      <c r="J19" s="44"/>
      <c r="K19" s="45"/>
      <c r="L19" s="45"/>
      <c r="M19" s="45"/>
      <c r="N19" s="45"/>
      <c r="O19" s="45"/>
      <c r="P19" s="45"/>
      <c r="Q19" s="46"/>
      <c r="R19" s="45"/>
      <c r="S19" s="45"/>
      <c r="U19" s="49"/>
    </row>
    <row r="20" spans="1:21" s="48" customFormat="1" ht="17.399999999999999" x14ac:dyDescent="0.3">
      <c r="A20" s="202" t="s">
        <v>178</v>
      </c>
      <c r="B20" s="201"/>
      <c r="C20" s="201"/>
      <c r="D20" s="201"/>
      <c r="E20" s="201"/>
      <c r="F20" s="201"/>
      <c r="G20" s="203"/>
      <c r="H20" s="56"/>
      <c r="J20" s="44"/>
      <c r="K20" s="45"/>
      <c r="L20" s="45"/>
      <c r="M20" s="45"/>
      <c r="N20" s="45"/>
      <c r="O20" s="45"/>
      <c r="P20" s="45"/>
      <c r="Q20" s="46"/>
      <c r="R20" s="45"/>
      <c r="S20" s="45"/>
      <c r="U20" s="49"/>
    </row>
    <row r="21" spans="1:21" s="48" customFormat="1" ht="15.6" x14ac:dyDescent="0.3">
      <c r="A21" s="57"/>
      <c r="B21" s="176"/>
      <c r="C21" s="58"/>
      <c r="D21" s="59"/>
      <c r="E21" s="60"/>
      <c r="F21" s="59"/>
      <c r="G21" s="61"/>
      <c r="J21" s="44"/>
      <c r="K21" s="45"/>
      <c r="L21" s="45"/>
      <c r="M21" s="45"/>
      <c r="N21" s="45"/>
      <c r="O21" s="45"/>
      <c r="P21" s="45"/>
      <c r="Q21" s="46"/>
      <c r="R21" s="45"/>
      <c r="S21" s="45"/>
      <c r="U21" s="49"/>
    </row>
    <row r="22" spans="1:21" s="48" customFormat="1" ht="13.8" x14ac:dyDescent="0.25">
      <c r="B22" s="174"/>
      <c r="D22" s="50"/>
      <c r="E22" s="45"/>
      <c r="F22" s="50"/>
      <c r="G22" s="50"/>
      <c r="J22" s="44"/>
      <c r="K22" s="45"/>
      <c r="L22" s="45"/>
      <c r="M22" s="45"/>
      <c r="N22" s="45"/>
      <c r="O22" s="45"/>
      <c r="P22" s="45"/>
      <c r="Q22" s="46"/>
      <c r="R22" s="45"/>
      <c r="S22" s="45"/>
      <c r="U22" s="49"/>
    </row>
    <row r="23" spans="1:21" s="48" customFormat="1" ht="13.8" x14ac:dyDescent="0.25">
      <c r="B23" s="174"/>
      <c r="D23" s="50"/>
      <c r="E23" s="45"/>
      <c r="F23" s="50"/>
      <c r="G23" s="50"/>
      <c r="J23" s="44"/>
      <c r="K23" s="45"/>
      <c r="L23" s="45"/>
      <c r="M23" s="45"/>
      <c r="N23" s="45"/>
      <c r="O23" s="45"/>
      <c r="P23" s="45"/>
      <c r="Q23" s="46"/>
      <c r="R23" s="45"/>
      <c r="S23" s="45"/>
      <c r="U23" s="49"/>
    </row>
    <row r="24" spans="1:21" s="48" customFormat="1" ht="13.8" x14ac:dyDescent="0.25">
      <c r="A24" s="200" t="s">
        <v>255</v>
      </c>
      <c r="B24" s="200"/>
      <c r="C24" s="200"/>
      <c r="D24" s="200"/>
      <c r="E24" s="200"/>
      <c r="F24" s="200"/>
      <c r="G24" s="200"/>
      <c r="J24" s="44"/>
      <c r="K24" s="45"/>
      <c r="L24" s="45"/>
      <c r="M24" s="45"/>
      <c r="N24" s="45"/>
      <c r="O24" s="45"/>
      <c r="P24" s="45"/>
      <c r="Q24" s="46"/>
      <c r="R24" s="45"/>
      <c r="S24" s="45"/>
      <c r="U24" s="49"/>
    </row>
    <row r="25" spans="1:21" s="48" customFormat="1" ht="13.8" x14ac:dyDescent="0.25">
      <c r="B25" s="174"/>
      <c r="D25" s="50"/>
      <c r="E25" s="45"/>
      <c r="F25" s="50"/>
      <c r="G25" s="50"/>
      <c r="J25" s="44"/>
      <c r="K25" s="45"/>
      <c r="L25" s="45"/>
      <c r="M25" s="45"/>
      <c r="N25" s="45"/>
      <c r="O25" s="45"/>
      <c r="P25" s="45"/>
      <c r="Q25" s="46"/>
      <c r="R25" s="45"/>
      <c r="S25" s="45"/>
      <c r="U25" s="49"/>
    </row>
    <row r="27" spans="1:21" ht="9" customHeight="1" x14ac:dyDescent="0.3">
      <c r="A27" s="62"/>
      <c r="B27" s="177"/>
      <c r="C27" s="63"/>
      <c r="D27" s="64"/>
      <c r="E27" s="65"/>
      <c r="F27" s="66"/>
      <c r="G27" s="67"/>
      <c r="H27" s="22"/>
      <c r="M27" s="5"/>
    </row>
    <row r="28" spans="1:21" x14ac:dyDescent="0.3">
      <c r="A28" s="69"/>
      <c r="B28" s="178"/>
      <c r="C28" s="70"/>
      <c r="F28" s="72"/>
      <c r="G28" s="40"/>
      <c r="H28" s="22"/>
      <c r="M28" s="5"/>
    </row>
    <row r="29" spans="1:21" x14ac:dyDescent="0.3">
      <c r="A29" s="69"/>
      <c r="B29" s="178"/>
      <c r="C29" s="204" t="s">
        <v>0</v>
      </c>
      <c r="D29" s="204"/>
      <c r="E29" s="204"/>
      <c r="F29" s="204"/>
      <c r="G29" s="40"/>
      <c r="H29" s="22"/>
      <c r="M29" s="5"/>
    </row>
    <row r="30" spans="1:21" x14ac:dyDescent="0.3">
      <c r="A30" s="69"/>
      <c r="B30" s="178"/>
      <c r="C30" s="205" t="s">
        <v>1</v>
      </c>
      <c r="D30" s="205"/>
      <c r="E30" s="205"/>
      <c r="F30" s="205"/>
      <c r="G30" s="40"/>
      <c r="H30" s="22"/>
      <c r="M30" s="5"/>
    </row>
    <row r="31" spans="1:21" x14ac:dyDescent="0.3">
      <c r="A31" s="69"/>
      <c r="B31" s="178"/>
      <c r="C31" s="205" t="s">
        <v>2</v>
      </c>
      <c r="D31" s="205"/>
      <c r="E31" s="205"/>
      <c r="F31" s="205"/>
      <c r="G31" s="40"/>
      <c r="H31" s="22"/>
      <c r="M31" s="5"/>
    </row>
    <row r="32" spans="1:21" x14ac:dyDescent="0.3">
      <c r="A32" s="69"/>
      <c r="B32" s="178"/>
      <c r="C32" s="205" t="s">
        <v>3</v>
      </c>
      <c r="D32" s="205"/>
      <c r="E32" s="205"/>
      <c r="F32" s="205"/>
      <c r="G32" s="40"/>
      <c r="H32" s="22"/>
      <c r="M32" s="5"/>
    </row>
    <row r="33" spans="1:13" x14ac:dyDescent="0.3">
      <c r="A33" s="69"/>
      <c r="B33" s="178"/>
      <c r="C33" s="205" t="s">
        <v>4</v>
      </c>
      <c r="D33" s="205"/>
      <c r="E33" s="205"/>
      <c r="F33" s="205"/>
      <c r="G33" s="40"/>
      <c r="H33" s="22"/>
      <c r="M33" s="5"/>
    </row>
    <row r="34" spans="1:13" ht="9" customHeight="1" x14ac:dyDescent="0.3">
      <c r="A34" s="74"/>
      <c r="B34" s="179"/>
      <c r="C34" s="75"/>
      <c r="D34" s="76"/>
      <c r="E34" s="76"/>
      <c r="F34" s="76"/>
      <c r="G34" s="77"/>
      <c r="H34" s="22"/>
      <c r="M34" s="5"/>
    </row>
    <row r="35" spans="1:13" ht="9" customHeight="1" x14ac:dyDescent="0.3">
      <c r="A35" s="70"/>
      <c r="B35" s="178"/>
      <c r="C35" s="73"/>
      <c r="D35" s="78"/>
      <c r="E35" s="78"/>
      <c r="F35" s="78"/>
      <c r="G35" s="79"/>
      <c r="H35" s="22"/>
      <c r="M35" s="5"/>
    </row>
    <row r="36" spans="1:13" x14ac:dyDescent="0.3">
      <c r="A36" s="62"/>
      <c r="B36" s="177"/>
      <c r="C36" s="80"/>
      <c r="D36" s="81"/>
      <c r="E36" s="81"/>
      <c r="F36" s="81"/>
      <c r="G36" s="67"/>
      <c r="H36" s="22"/>
      <c r="M36" s="5"/>
    </row>
    <row r="37" spans="1:13" x14ac:dyDescent="0.3">
      <c r="A37" s="82"/>
      <c r="B37" s="178"/>
      <c r="C37" s="73"/>
      <c r="D37" s="78"/>
      <c r="E37" s="78"/>
      <c r="F37" s="78"/>
      <c r="G37" s="40"/>
      <c r="H37" s="22"/>
      <c r="M37" s="5"/>
    </row>
    <row r="38" spans="1:13" x14ac:dyDescent="0.3">
      <c r="A38" s="69"/>
      <c r="B38" s="178"/>
      <c r="C38" s="73"/>
      <c r="D38" s="78"/>
      <c r="E38" s="78"/>
      <c r="F38" s="78"/>
      <c r="G38" s="40"/>
      <c r="H38" s="22"/>
      <c r="M38" s="5"/>
    </row>
    <row r="39" spans="1:13" x14ac:dyDescent="0.3">
      <c r="A39" s="69"/>
      <c r="B39" s="178"/>
      <c r="C39" s="73"/>
      <c r="D39" s="78"/>
      <c r="E39" s="2"/>
      <c r="F39" s="78"/>
      <c r="G39" s="40"/>
      <c r="H39" s="22"/>
      <c r="M39" s="5"/>
    </row>
    <row r="40" spans="1:13" x14ac:dyDescent="0.3">
      <c r="A40" s="209" t="s">
        <v>63</v>
      </c>
      <c r="B40" s="210"/>
      <c r="C40" s="210"/>
      <c r="D40" s="210"/>
      <c r="E40" s="210"/>
      <c r="F40" s="210"/>
      <c r="G40" s="211"/>
      <c r="H40" s="22"/>
      <c r="M40" s="5"/>
    </row>
    <row r="41" spans="1:13" x14ac:dyDescent="0.3">
      <c r="A41" s="212" t="s">
        <v>64</v>
      </c>
      <c r="B41" s="213"/>
      <c r="C41" s="213"/>
      <c r="D41" s="213"/>
      <c r="E41" s="213"/>
      <c r="F41" s="213"/>
      <c r="G41" s="214"/>
      <c r="H41" s="22"/>
      <c r="M41" s="5"/>
    </row>
    <row r="42" spans="1:13" x14ac:dyDescent="0.3">
      <c r="A42" s="74"/>
      <c r="B42" s="179"/>
      <c r="C42" s="75"/>
      <c r="D42" s="76"/>
      <c r="E42" s="76"/>
      <c r="F42" s="76"/>
      <c r="G42" s="77"/>
      <c r="H42" s="22"/>
      <c r="M42" s="5"/>
    </row>
    <row r="43" spans="1:13" x14ac:dyDescent="0.3">
      <c r="A43" s="62"/>
      <c r="B43" s="177"/>
      <c r="C43" s="83"/>
      <c r="D43" s="81"/>
      <c r="E43" s="81"/>
      <c r="F43" s="81"/>
      <c r="G43" s="67"/>
      <c r="H43" s="22"/>
      <c r="M43" s="5"/>
    </row>
    <row r="44" spans="1:13" ht="14.4" customHeight="1" x14ac:dyDescent="0.35">
      <c r="A44" s="215" t="s">
        <v>15</v>
      </c>
      <c r="B44" s="216"/>
      <c r="C44" s="216"/>
      <c r="D44" s="216"/>
      <c r="E44" s="216"/>
      <c r="F44" s="216"/>
      <c r="G44" s="217"/>
      <c r="H44" s="22"/>
      <c r="M44" s="5"/>
    </row>
    <row r="45" spans="1:13" ht="14.4" customHeight="1" x14ac:dyDescent="0.35">
      <c r="A45" s="215" t="s">
        <v>18</v>
      </c>
      <c r="B45" s="216"/>
      <c r="C45" s="216"/>
      <c r="D45" s="216"/>
      <c r="E45" s="216"/>
      <c r="F45" s="216"/>
      <c r="G45" s="217"/>
      <c r="H45" s="22"/>
      <c r="M45" s="5"/>
    </row>
    <row r="46" spans="1:13" ht="14.4" customHeight="1" x14ac:dyDescent="0.4">
      <c r="A46" s="218" t="s">
        <v>19</v>
      </c>
      <c r="B46" s="219"/>
      <c r="C46" s="219"/>
      <c r="D46" s="219"/>
      <c r="E46" s="219"/>
      <c r="F46" s="219"/>
      <c r="G46" s="220"/>
      <c r="H46" s="84"/>
    </row>
    <row r="47" spans="1:13" x14ac:dyDescent="0.3">
      <c r="A47" s="206" t="s">
        <v>16</v>
      </c>
      <c r="B47" s="207"/>
      <c r="C47" s="207"/>
      <c r="D47" s="207"/>
      <c r="E47" s="207"/>
      <c r="F47" s="207"/>
      <c r="G47" s="208"/>
      <c r="H47" s="1"/>
    </row>
    <row r="48" spans="1:13" x14ac:dyDescent="0.3">
      <c r="A48" s="85"/>
      <c r="B48" s="180"/>
      <c r="C48" s="85"/>
      <c r="D48" s="41"/>
      <c r="E48" s="41"/>
      <c r="F48" s="41"/>
      <c r="G48" s="41"/>
      <c r="H48" s="1"/>
    </row>
    <row r="49" spans="1:22" x14ac:dyDescent="0.3">
      <c r="A49" s="6" t="s">
        <v>5</v>
      </c>
      <c r="B49" s="181"/>
      <c r="C49" s="7">
        <v>46030</v>
      </c>
      <c r="D49" s="8"/>
      <c r="E49" s="9"/>
      <c r="F49" s="10" t="s">
        <v>17</v>
      </c>
      <c r="G49" s="11" t="s">
        <v>42</v>
      </c>
      <c r="H49" s="1"/>
    </row>
    <row r="50" spans="1:22" x14ac:dyDescent="0.3">
      <c r="G50" s="4"/>
    </row>
    <row r="51" spans="1:22" x14ac:dyDescent="0.3">
      <c r="A51" s="86" t="s">
        <v>188</v>
      </c>
      <c r="B51" s="182"/>
      <c r="C51" s="88"/>
      <c r="D51" s="64"/>
      <c r="E51" s="65"/>
      <c r="F51" s="64"/>
      <c r="G51" s="89"/>
    </row>
    <row r="52" spans="1:22" x14ac:dyDescent="0.3">
      <c r="A52" s="90" t="str">
        <f>A14</f>
        <v>SECURISATION ET VALORISATION DU BÂTI FORTIFIE - PHASE 2</v>
      </c>
      <c r="B52" s="183"/>
      <c r="G52" s="92"/>
    </row>
    <row r="53" spans="1:22" x14ac:dyDescent="0.3">
      <c r="A53" s="93" t="str">
        <f>A20</f>
        <v>LOT N°1 MACONNERIE</v>
      </c>
      <c r="B53" s="184"/>
      <c r="C53" s="95"/>
      <c r="D53" s="96"/>
      <c r="E53" s="97"/>
      <c r="F53" s="96"/>
      <c r="G53" s="98"/>
    </row>
    <row r="54" spans="1:22" x14ac:dyDescent="0.3">
      <c r="A54" s="99" t="s">
        <v>6</v>
      </c>
      <c r="B54" s="185" t="s">
        <v>220</v>
      </c>
      <c r="C54" s="99" t="s">
        <v>7</v>
      </c>
      <c r="D54" s="99" t="s">
        <v>8</v>
      </c>
      <c r="E54" s="99" t="s">
        <v>9</v>
      </c>
      <c r="F54" s="99" t="s">
        <v>10</v>
      </c>
      <c r="G54" s="99" t="s">
        <v>11</v>
      </c>
      <c r="H54" s="100"/>
      <c r="O54" s="101"/>
    </row>
    <row r="55" spans="1:22" ht="3" customHeight="1" x14ac:dyDescent="0.3">
      <c r="A55" s="102"/>
      <c r="B55" s="186"/>
      <c r="C55" s="103"/>
      <c r="D55" s="104"/>
      <c r="E55" s="105"/>
      <c r="F55" s="104"/>
      <c r="G55" s="89"/>
    </row>
    <row r="56" spans="1:22" x14ac:dyDescent="0.3">
      <c r="A56" s="155" t="s">
        <v>12</v>
      </c>
      <c r="B56" s="187"/>
      <c r="C56" s="111" t="s">
        <v>26</v>
      </c>
      <c r="D56" s="20"/>
      <c r="E56" s="12"/>
      <c r="F56" s="112"/>
      <c r="G56" s="21"/>
      <c r="H56" s="22"/>
      <c r="I56" s="23"/>
      <c r="K56" s="25"/>
      <c r="N56" s="5"/>
    </row>
    <row r="57" spans="1:22" x14ac:dyDescent="0.3">
      <c r="A57" s="110"/>
      <c r="B57" s="187"/>
      <c r="C57" s="111"/>
      <c r="D57" s="20"/>
      <c r="E57" s="12"/>
      <c r="F57" s="112"/>
      <c r="G57" s="21"/>
      <c r="H57" s="22"/>
      <c r="I57" s="23"/>
      <c r="K57" s="25"/>
      <c r="N57" s="5"/>
    </row>
    <row r="58" spans="1:22" ht="28.8" x14ac:dyDescent="0.3">
      <c r="A58" s="18" t="s">
        <v>45</v>
      </c>
      <c r="B58" s="19"/>
      <c r="C58" s="13" t="s">
        <v>29</v>
      </c>
      <c r="D58" s="20" t="s">
        <v>28</v>
      </c>
      <c r="E58" s="115"/>
      <c r="F58" s="116"/>
      <c r="G58" s="117"/>
      <c r="H58" s="22"/>
      <c r="I58" s="23"/>
      <c r="K58" s="25"/>
      <c r="N58" s="5"/>
    </row>
    <row r="59" spans="1:22" x14ac:dyDescent="0.3">
      <c r="A59" s="18"/>
      <c r="B59" s="19"/>
      <c r="C59" s="111"/>
      <c r="D59" s="20"/>
      <c r="E59" s="12"/>
      <c r="F59" s="112"/>
      <c r="G59" s="21"/>
      <c r="H59" s="22"/>
      <c r="I59" s="23"/>
      <c r="K59" s="25"/>
      <c r="N59" s="5"/>
    </row>
    <row r="60" spans="1:22" x14ac:dyDescent="0.3">
      <c r="A60" s="18" t="s">
        <v>46</v>
      </c>
      <c r="B60" s="19" t="s">
        <v>219</v>
      </c>
      <c r="C60" s="13" t="s">
        <v>217</v>
      </c>
      <c r="D60" s="20" t="s">
        <v>13</v>
      </c>
      <c r="E60" s="119">
        <v>1</v>
      </c>
      <c r="F60" s="120"/>
      <c r="G60" s="21">
        <f t="shared" ref="G60:G61" si="0">E60*F60</f>
        <v>0</v>
      </c>
      <c r="H60" s="22"/>
      <c r="I60" s="23"/>
      <c r="J60" s="24"/>
      <c r="K60" s="131"/>
      <c r="N60" s="5"/>
      <c r="O60" s="26"/>
      <c r="S60" s="5"/>
      <c r="U60" s="27"/>
    </row>
    <row r="61" spans="1:22" x14ac:dyDescent="0.3">
      <c r="A61" s="18"/>
      <c r="B61" s="19"/>
      <c r="C61" s="13"/>
      <c r="D61" s="20"/>
      <c r="E61" s="119"/>
      <c r="F61" s="120"/>
      <c r="G61" s="21">
        <f t="shared" si="0"/>
        <v>0</v>
      </c>
      <c r="H61" s="22"/>
      <c r="I61" s="23"/>
      <c r="S61" s="5"/>
      <c r="T61" s="22"/>
    </row>
    <row r="62" spans="1:22" x14ac:dyDescent="0.3">
      <c r="A62" s="18"/>
      <c r="B62" s="19"/>
      <c r="C62" s="111" t="s">
        <v>27</v>
      </c>
      <c r="D62" s="20"/>
      <c r="E62" s="12"/>
      <c r="F62" s="112"/>
      <c r="G62" s="21">
        <f t="shared" ref="G62" si="1">E62*F62</f>
        <v>0</v>
      </c>
      <c r="H62" s="22"/>
      <c r="I62" s="23"/>
      <c r="K62" s="25"/>
      <c r="N62" s="5"/>
      <c r="U62" s="100"/>
      <c r="V62" s="118"/>
    </row>
    <row r="63" spans="1:22" ht="43.2" x14ac:dyDescent="0.3">
      <c r="A63" s="18" t="s">
        <v>47</v>
      </c>
      <c r="B63" s="19" t="s">
        <v>135</v>
      </c>
      <c r="C63" s="13" t="s">
        <v>118</v>
      </c>
      <c r="D63" s="20" t="s">
        <v>13</v>
      </c>
      <c r="E63" s="119">
        <v>1</v>
      </c>
      <c r="F63" s="120"/>
      <c r="G63" s="21">
        <f t="shared" ref="G63:G64" si="2">E63*F63</f>
        <v>0</v>
      </c>
      <c r="H63" s="22"/>
      <c r="I63" s="23"/>
      <c r="J63" s="24"/>
      <c r="K63" s="131"/>
      <c r="N63" s="5"/>
      <c r="O63" s="26"/>
      <c r="S63" s="5"/>
      <c r="U63" s="27"/>
    </row>
    <row r="64" spans="1:22" x14ac:dyDescent="0.3">
      <c r="A64" s="18"/>
      <c r="B64" s="19"/>
      <c r="C64" s="13"/>
      <c r="D64" s="20"/>
      <c r="E64" s="119"/>
      <c r="F64" s="120"/>
      <c r="G64" s="21">
        <f t="shared" si="2"/>
        <v>0</v>
      </c>
      <c r="H64" s="22"/>
      <c r="I64" s="23"/>
      <c r="S64" s="5"/>
      <c r="T64" s="22"/>
    </row>
    <row r="65" spans="1:21" ht="43.2" x14ac:dyDescent="0.3">
      <c r="A65" s="18"/>
      <c r="B65" s="19"/>
      <c r="C65" s="169" t="s">
        <v>174</v>
      </c>
      <c r="D65" s="20"/>
      <c r="E65" s="12"/>
      <c r="F65" s="120"/>
      <c r="G65" s="21"/>
      <c r="H65" s="22"/>
      <c r="I65" s="23"/>
      <c r="K65" s="25"/>
      <c r="N65" s="5"/>
    </row>
    <row r="66" spans="1:21" x14ac:dyDescent="0.3">
      <c r="A66" s="18"/>
      <c r="B66" s="19"/>
      <c r="C66" s="121"/>
      <c r="D66" s="20"/>
      <c r="E66" s="12"/>
      <c r="F66" s="120"/>
      <c r="G66" s="21"/>
      <c r="H66" s="22"/>
      <c r="I66" s="23"/>
      <c r="K66" s="25"/>
      <c r="N66" s="5"/>
    </row>
    <row r="67" spans="1:21" ht="43.2" x14ac:dyDescent="0.3">
      <c r="A67" s="18" t="s">
        <v>48</v>
      </c>
      <c r="B67" s="19" t="s">
        <v>221</v>
      </c>
      <c r="C67" s="13" t="s">
        <v>32</v>
      </c>
      <c r="D67" s="20" t="s">
        <v>13</v>
      </c>
      <c r="E67" s="119">
        <v>1</v>
      </c>
      <c r="F67" s="14"/>
      <c r="G67" s="21">
        <f t="shared" ref="G67:G73" si="3">E67*F67</f>
        <v>0</v>
      </c>
      <c r="H67" s="22"/>
      <c r="I67" s="23"/>
      <c r="J67" s="24"/>
      <c r="K67" s="25"/>
      <c r="N67" s="5"/>
    </row>
    <row r="68" spans="1:21" x14ac:dyDescent="0.3">
      <c r="A68" s="18"/>
      <c r="B68" s="19"/>
      <c r="C68" s="13"/>
      <c r="D68" s="20"/>
      <c r="E68" s="119"/>
      <c r="F68" s="14"/>
      <c r="G68" s="21">
        <f t="shared" si="3"/>
        <v>0</v>
      </c>
      <c r="H68" s="22"/>
      <c r="I68" s="23"/>
      <c r="J68" s="24"/>
      <c r="K68" s="25"/>
      <c r="N68" s="5"/>
    </row>
    <row r="69" spans="1:21" ht="43.2" x14ac:dyDescent="0.3">
      <c r="A69" s="18" t="s">
        <v>49</v>
      </c>
      <c r="B69" s="19" t="s">
        <v>222</v>
      </c>
      <c r="C69" s="13" t="s">
        <v>43</v>
      </c>
      <c r="D69" s="20" t="s">
        <v>13</v>
      </c>
      <c r="E69" s="119">
        <v>1</v>
      </c>
      <c r="F69" s="14"/>
      <c r="G69" s="21">
        <f t="shared" si="3"/>
        <v>0</v>
      </c>
      <c r="H69" s="22"/>
      <c r="I69" s="23"/>
      <c r="J69" s="24"/>
      <c r="K69" s="25"/>
      <c r="N69" s="5"/>
    </row>
    <row r="70" spans="1:21" x14ac:dyDescent="0.3">
      <c r="A70" s="18"/>
      <c r="B70" s="19"/>
      <c r="C70" s="13"/>
      <c r="D70" s="20"/>
      <c r="E70" s="12"/>
      <c r="F70" s="14"/>
      <c r="G70" s="21">
        <f t="shared" si="3"/>
        <v>0</v>
      </c>
      <c r="H70" s="22"/>
      <c r="I70" s="23"/>
      <c r="J70" s="24"/>
      <c r="K70" s="25"/>
      <c r="N70" s="5"/>
    </row>
    <row r="71" spans="1:21" x14ac:dyDescent="0.3">
      <c r="A71" s="18" t="s">
        <v>218</v>
      </c>
      <c r="B71" s="19" t="s">
        <v>221</v>
      </c>
      <c r="C71" s="13" t="s">
        <v>119</v>
      </c>
      <c r="D71" s="20" t="s">
        <v>20</v>
      </c>
      <c r="E71" s="12">
        <v>100</v>
      </c>
      <c r="F71" s="120"/>
      <c r="G71" s="21">
        <f t="shared" si="3"/>
        <v>0</v>
      </c>
      <c r="H71" s="22"/>
      <c r="I71" s="23"/>
      <c r="J71" s="24"/>
      <c r="K71" s="34"/>
      <c r="N71" s="5"/>
      <c r="O71" s="26"/>
      <c r="S71" s="5"/>
      <c r="U71" s="27"/>
    </row>
    <row r="72" spans="1:21" x14ac:dyDescent="0.3">
      <c r="A72" s="18"/>
      <c r="B72" s="19"/>
      <c r="C72" s="13"/>
      <c r="D72" s="20"/>
      <c r="E72" s="12"/>
      <c r="F72" s="120"/>
      <c r="G72" s="21">
        <f t="shared" si="3"/>
        <v>0</v>
      </c>
      <c r="H72" s="22"/>
      <c r="I72" s="23"/>
      <c r="K72" s="25"/>
      <c r="N72" s="5"/>
    </row>
    <row r="73" spans="1:21" ht="28.8" x14ac:dyDescent="0.3">
      <c r="A73" s="28" t="s">
        <v>50</v>
      </c>
      <c r="B73" s="29" t="s">
        <v>221</v>
      </c>
      <c r="C73" s="13" t="s">
        <v>31</v>
      </c>
      <c r="D73" s="20" t="s">
        <v>13</v>
      </c>
      <c r="E73" s="119">
        <v>1</v>
      </c>
      <c r="F73" s="14"/>
      <c r="G73" s="21">
        <f t="shared" si="3"/>
        <v>0</v>
      </c>
      <c r="H73" s="22"/>
      <c r="J73" s="24"/>
      <c r="K73" s="34"/>
      <c r="N73" s="5"/>
      <c r="O73" s="26"/>
      <c r="S73" s="5"/>
      <c r="U73" s="27"/>
    </row>
    <row r="74" spans="1:21" x14ac:dyDescent="0.3">
      <c r="A74" s="28"/>
      <c r="B74" s="29"/>
      <c r="C74" s="13"/>
      <c r="D74" s="20"/>
      <c r="E74" s="119"/>
      <c r="F74" s="14"/>
      <c r="G74" s="21"/>
      <c r="H74" s="22"/>
      <c r="J74" s="24"/>
      <c r="K74" s="34"/>
      <c r="N74" s="5"/>
      <c r="O74" s="26"/>
      <c r="S74" s="5"/>
      <c r="U74" s="27"/>
    </row>
    <row r="75" spans="1:21" x14ac:dyDescent="0.3">
      <c r="A75" s="28" t="s">
        <v>256</v>
      </c>
      <c r="B75" s="29" t="s">
        <v>257</v>
      </c>
      <c r="C75" s="13" t="s">
        <v>258</v>
      </c>
      <c r="D75" s="20" t="s">
        <v>13</v>
      </c>
      <c r="E75" s="119">
        <v>1</v>
      </c>
      <c r="F75" s="14"/>
      <c r="G75" s="21">
        <f t="shared" ref="G75" si="4">E75*F75</f>
        <v>0</v>
      </c>
      <c r="H75" s="22"/>
      <c r="J75" s="24"/>
      <c r="K75" s="34"/>
      <c r="N75" s="5"/>
      <c r="O75" s="26"/>
      <c r="S75" s="5"/>
      <c r="U75" s="27"/>
    </row>
    <row r="76" spans="1:21" x14ac:dyDescent="0.3">
      <c r="A76" s="28"/>
      <c r="B76" s="29"/>
      <c r="C76" s="13"/>
      <c r="D76" s="20"/>
      <c r="E76" s="119"/>
      <c r="F76" s="14"/>
      <c r="G76" s="21"/>
      <c r="H76" s="22"/>
      <c r="J76" s="24"/>
      <c r="K76" s="34"/>
      <c r="N76" s="5"/>
      <c r="O76" s="26"/>
      <c r="S76" s="5"/>
      <c r="U76" s="27"/>
    </row>
    <row r="77" spans="1:21" x14ac:dyDescent="0.3">
      <c r="A77" s="28"/>
      <c r="B77" s="29"/>
      <c r="C77" s="123"/>
      <c r="D77" s="124"/>
      <c r="E77" s="125"/>
      <c r="F77" s="126" t="s">
        <v>287</v>
      </c>
      <c r="G77" s="127">
        <f>SUM(G56:G76)</f>
        <v>0</v>
      </c>
      <c r="H77" s="22"/>
      <c r="J77" s="24"/>
      <c r="K77" s="34"/>
      <c r="N77" s="5"/>
      <c r="O77" s="26"/>
      <c r="S77" s="5"/>
      <c r="U77" s="27"/>
    </row>
    <row r="78" spans="1:21" x14ac:dyDescent="0.3">
      <c r="A78" s="178"/>
      <c r="B78" s="178"/>
      <c r="C78" s="129"/>
      <c r="E78" s="39"/>
      <c r="F78" s="72"/>
      <c r="G78" s="79"/>
      <c r="H78" s="22"/>
      <c r="J78" s="24"/>
      <c r="K78" s="34"/>
      <c r="N78" s="5"/>
      <c r="O78" s="26"/>
      <c r="S78" s="5"/>
      <c r="U78" s="27"/>
    </row>
    <row r="79" spans="1:21" x14ac:dyDescent="0.3">
      <c r="A79" s="178"/>
      <c r="B79" s="178"/>
      <c r="C79" s="129"/>
      <c r="E79" s="39"/>
      <c r="F79" s="72"/>
      <c r="G79" s="79"/>
      <c r="H79" s="22"/>
      <c r="J79" s="24"/>
      <c r="K79" s="34"/>
      <c r="N79" s="5"/>
      <c r="O79" s="26"/>
      <c r="S79" s="5"/>
      <c r="U79" s="27"/>
    </row>
    <row r="80" spans="1:21" x14ac:dyDescent="0.3">
      <c r="A80" s="178"/>
      <c r="B80" s="178"/>
      <c r="C80" s="129"/>
      <c r="E80" s="39"/>
      <c r="F80" s="72"/>
      <c r="G80" s="79"/>
      <c r="H80" s="22"/>
      <c r="J80" s="24"/>
      <c r="K80" s="34"/>
      <c r="N80" s="5"/>
      <c r="O80" s="26"/>
      <c r="S80" s="5"/>
      <c r="U80" s="27"/>
    </row>
    <row r="81" spans="1:21" x14ac:dyDescent="0.3">
      <c r="A81" s="178"/>
      <c r="B81" s="178"/>
      <c r="C81" s="129"/>
      <c r="E81" s="39"/>
      <c r="F81" s="72"/>
      <c r="G81" s="79"/>
      <c r="H81" s="22"/>
      <c r="J81" s="24"/>
      <c r="K81" s="34"/>
      <c r="N81" s="5"/>
      <c r="O81" s="26"/>
      <c r="S81" s="5"/>
      <c r="U81" s="27"/>
    </row>
    <row r="82" spans="1:21" x14ac:dyDescent="0.3">
      <c r="A82" s="178"/>
      <c r="B82" s="178"/>
      <c r="C82" s="129"/>
      <c r="E82" s="39"/>
      <c r="F82" s="72"/>
      <c r="G82" s="79"/>
      <c r="H82" s="22"/>
      <c r="J82" s="24"/>
      <c r="K82" s="34"/>
      <c r="N82" s="5"/>
      <c r="O82" s="26"/>
      <c r="S82" s="5"/>
      <c r="U82" s="27"/>
    </row>
    <row r="83" spans="1:21" x14ac:dyDescent="0.3">
      <c r="A83" s="178"/>
      <c r="B83" s="178"/>
      <c r="C83" s="129"/>
      <c r="E83" s="39"/>
      <c r="F83" s="72"/>
      <c r="G83" s="79"/>
      <c r="H83" s="22"/>
      <c r="J83" s="24"/>
      <c r="K83" s="34"/>
      <c r="N83" s="5"/>
      <c r="O83" s="26"/>
      <c r="S83" s="5"/>
      <c r="U83" s="27"/>
    </row>
    <row r="84" spans="1:21" x14ac:dyDescent="0.3">
      <c r="A84" s="178"/>
      <c r="B84" s="178"/>
      <c r="C84" s="129"/>
      <c r="E84" s="39"/>
      <c r="F84" s="72"/>
      <c r="G84" s="79"/>
      <c r="H84" s="22"/>
      <c r="J84" s="24"/>
      <c r="K84" s="34"/>
      <c r="N84" s="5"/>
      <c r="O84" s="26"/>
      <c r="S84" s="5"/>
      <c r="U84" s="27"/>
    </row>
    <row r="85" spans="1:21" x14ac:dyDescent="0.3">
      <c r="A85" s="178"/>
      <c r="B85" s="178"/>
      <c r="C85" s="129"/>
      <c r="E85" s="39"/>
      <c r="F85" s="72"/>
      <c r="G85" s="79"/>
      <c r="H85" s="22"/>
      <c r="J85" s="24"/>
      <c r="K85" s="34"/>
      <c r="N85" s="5"/>
      <c r="O85" s="26"/>
      <c r="S85" s="5"/>
      <c r="U85" s="27"/>
    </row>
    <row r="86" spans="1:21" x14ac:dyDescent="0.3">
      <c r="A86" s="178"/>
      <c r="B86" s="178"/>
      <c r="C86" s="129"/>
      <c r="E86" s="39"/>
      <c r="F86" s="72"/>
      <c r="G86" s="79"/>
      <c r="H86" s="22"/>
      <c r="J86" s="24"/>
      <c r="K86" s="34"/>
      <c r="N86" s="5"/>
      <c r="O86" s="26"/>
      <c r="S86" s="5"/>
      <c r="U86" s="27"/>
    </row>
    <row r="87" spans="1:21" x14ac:dyDescent="0.3">
      <c r="A87" s="178"/>
      <c r="B87" s="178"/>
      <c r="C87" s="129"/>
      <c r="E87" s="39"/>
      <c r="F87" s="72"/>
      <c r="G87" s="79"/>
      <c r="H87" s="22"/>
      <c r="J87" s="24"/>
      <c r="K87" s="34"/>
      <c r="N87" s="5"/>
      <c r="O87" s="26"/>
      <c r="S87" s="5"/>
      <c r="U87" s="27"/>
    </row>
    <row r="88" spans="1:21" x14ac:dyDescent="0.3">
      <c r="A88" s="178"/>
      <c r="B88" s="178"/>
      <c r="C88" s="129"/>
      <c r="E88" s="39"/>
      <c r="F88" s="72"/>
      <c r="G88" s="79"/>
      <c r="H88" s="22"/>
      <c r="J88" s="24"/>
      <c r="K88" s="34"/>
      <c r="N88" s="5"/>
      <c r="O88" s="26"/>
      <c r="S88" s="5"/>
      <c r="U88" s="27"/>
    </row>
    <row r="89" spans="1:21" x14ac:dyDescent="0.3">
      <c r="A89" s="178"/>
      <c r="B89" s="178"/>
      <c r="C89" s="129"/>
      <c r="E89" s="39"/>
      <c r="F89" s="72"/>
      <c r="G89" s="79"/>
      <c r="H89" s="22"/>
      <c r="J89" s="24"/>
      <c r="K89" s="34"/>
      <c r="N89" s="5"/>
      <c r="O89" s="26"/>
      <c r="S89" s="5"/>
      <c r="U89" s="27"/>
    </row>
    <row r="90" spans="1:21" x14ac:dyDescent="0.3">
      <c r="A90" s="178"/>
      <c r="B90" s="178"/>
      <c r="C90" s="129"/>
      <c r="E90" s="39"/>
      <c r="F90" s="72"/>
      <c r="G90" s="79"/>
      <c r="H90" s="22"/>
      <c r="J90" s="24"/>
      <c r="K90" s="34"/>
      <c r="N90" s="5"/>
      <c r="O90" s="26"/>
      <c r="S90" s="5"/>
      <c r="U90" s="27"/>
    </row>
    <row r="91" spans="1:21" x14ac:dyDescent="0.3">
      <c r="A91" s="178"/>
      <c r="B91" s="178"/>
      <c r="C91" s="129"/>
      <c r="E91" s="39"/>
      <c r="F91" s="72"/>
      <c r="G91" s="79"/>
      <c r="H91" s="22"/>
      <c r="J91" s="24"/>
      <c r="K91" s="34"/>
      <c r="N91" s="5"/>
      <c r="O91" s="26"/>
      <c r="S91" s="5"/>
      <c r="U91" s="27"/>
    </row>
    <row r="92" spans="1:21" x14ac:dyDescent="0.3">
      <c r="A92" s="157"/>
      <c r="B92" s="29"/>
      <c r="C92" s="13"/>
      <c r="D92" s="20"/>
      <c r="E92" s="119"/>
      <c r="F92" s="14"/>
      <c r="G92" s="40"/>
      <c r="H92" s="22"/>
      <c r="J92" s="24"/>
      <c r="K92" s="34"/>
      <c r="N92" s="5"/>
      <c r="O92" s="26"/>
      <c r="S92" s="5"/>
      <c r="U92" s="27"/>
    </row>
    <row r="93" spans="1:21" x14ac:dyDescent="0.3">
      <c r="A93" s="108"/>
      <c r="B93" s="188"/>
      <c r="C93" s="107" t="s">
        <v>115</v>
      </c>
      <c r="D93" s="20"/>
      <c r="E93" s="15"/>
      <c r="F93" s="20"/>
      <c r="G93" s="92"/>
    </row>
    <row r="94" spans="1:21" x14ac:dyDescent="0.3">
      <c r="A94" s="108"/>
      <c r="B94" s="188"/>
      <c r="C94" s="109"/>
      <c r="D94" s="20"/>
      <c r="E94" s="15"/>
      <c r="F94" s="20"/>
      <c r="G94" s="92"/>
    </row>
    <row r="95" spans="1:21" x14ac:dyDescent="0.3">
      <c r="A95" s="156" t="s">
        <v>51</v>
      </c>
      <c r="B95" s="188"/>
      <c r="C95" s="107" t="s">
        <v>66</v>
      </c>
      <c r="D95" s="20"/>
      <c r="E95" s="15"/>
      <c r="F95" s="20"/>
      <c r="G95" s="92"/>
    </row>
    <row r="96" spans="1:21" x14ac:dyDescent="0.3">
      <c r="A96" s="108"/>
      <c r="B96" s="188"/>
      <c r="C96" s="107"/>
      <c r="D96" s="20"/>
      <c r="E96" s="15"/>
      <c r="F96" s="20"/>
      <c r="G96" s="92"/>
    </row>
    <row r="97" spans="1:21" x14ac:dyDescent="0.3">
      <c r="A97" s="108"/>
      <c r="B97" s="188"/>
      <c r="C97" s="169" t="s">
        <v>215</v>
      </c>
      <c r="D97" s="20"/>
      <c r="E97" s="15"/>
      <c r="F97" s="20"/>
      <c r="G97" s="92"/>
    </row>
    <row r="98" spans="1:21" ht="72" x14ac:dyDescent="0.3">
      <c r="A98" s="108"/>
      <c r="B98" s="188"/>
      <c r="C98" s="169" t="s">
        <v>200</v>
      </c>
      <c r="D98" s="20"/>
      <c r="E98" s="15"/>
      <c r="F98" s="20"/>
      <c r="G98" s="92"/>
    </row>
    <row r="99" spans="1:21" x14ac:dyDescent="0.3">
      <c r="A99" s="108"/>
      <c r="B99" s="188"/>
      <c r="C99" s="13"/>
      <c r="D99" s="20"/>
      <c r="E99" s="15"/>
      <c r="F99" s="20"/>
      <c r="G99" s="92"/>
    </row>
    <row r="100" spans="1:21" x14ac:dyDescent="0.3">
      <c r="A100" s="108">
        <v>2.1</v>
      </c>
      <c r="B100" s="188"/>
      <c r="C100" s="134" t="s">
        <v>190</v>
      </c>
      <c r="D100" s="20"/>
      <c r="E100" s="15"/>
      <c r="F100" s="20"/>
      <c r="G100" s="92"/>
    </row>
    <row r="101" spans="1:21" ht="43.2" x14ac:dyDescent="0.3">
      <c r="A101" s="28" t="s">
        <v>191</v>
      </c>
      <c r="B101" s="29" t="s">
        <v>223</v>
      </c>
      <c r="C101" s="13" t="s">
        <v>192</v>
      </c>
      <c r="D101" s="20" t="s">
        <v>13</v>
      </c>
      <c r="E101" s="119">
        <v>1</v>
      </c>
      <c r="F101" s="14">
        <f>O101</f>
        <v>0</v>
      </c>
      <c r="G101" s="21">
        <f>E101*F101</f>
        <v>0</v>
      </c>
      <c r="H101" s="22"/>
      <c r="K101" s="26"/>
      <c r="L101" s="26"/>
      <c r="M101" s="26"/>
      <c r="N101" s="26"/>
      <c r="O101" s="25"/>
    </row>
    <row r="102" spans="1:21" x14ac:dyDescent="0.3">
      <c r="A102" s="28"/>
      <c r="B102" s="29"/>
      <c r="C102" s="13"/>
      <c r="D102" s="20"/>
      <c r="E102" s="119"/>
      <c r="F102" s="14"/>
      <c r="G102" s="21"/>
      <c r="H102" s="22"/>
      <c r="K102" s="26"/>
      <c r="L102" s="26"/>
      <c r="M102" s="26"/>
      <c r="N102" s="26"/>
      <c r="O102" s="25"/>
    </row>
    <row r="103" spans="1:21" x14ac:dyDescent="0.3">
      <c r="A103" s="28" t="s">
        <v>195</v>
      </c>
      <c r="B103" s="29" t="s">
        <v>223</v>
      </c>
      <c r="C103" s="13" t="s">
        <v>224</v>
      </c>
      <c r="D103" s="20" t="s">
        <v>194</v>
      </c>
      <c r="E103" s="119">
        <v>2</v>
      </c>
      <c r="F103" s="14">
        <f>M103</f>
        <v>0</v>
      </c>
      <c r="G103" s="21">
        <f>E103*F103</f>
        <v>0</v>
      </c>
      <c r="H103" s="22"/>
      <c r="K103" s="26"/>
      <c r="L103" s="26"/>
      <c r="M103" s="26"/>
      <c r="N103" s="26"/>
      <c r="O103" s="25"/>
    </row>
    <row r="104" spans="1:21" x14ac:dyDescent="0.3">
      <c r="A104" s="28"/>
      <c r="B104" s="29"/>
      <c r="C104" s="13"/>
      <c r="D104" s="20"/>
      <c r="E104" s="119"/>
      <c r="F104" s="14"/>
      <c r="G104" s="21"/>
      <c r="H104" s="22"/>
      <c r="K104" s="26"/>
      <c r="L104" s="26"/>
      <c r="M104" s="26"/>
      <c r="N104" s="26"/>
      <c r="O104" s="25"/>
    </row>
    <row r="105" spans="1:21" x14ac:dyDescent="0.3">
      <c r="A105" s="110"/>
      <c r="B105" s="19"/>
      <c r="C105" s="111" t="s">
        <v>120</v>
      </c>
      <c r="D105" s="20"/>
      <c r="E105" s="119"/>
      <c r="F105" s="112"/>
      <c r="G105" s="21">
        <f t="shared" ref="G105" si="5">E105*F105</f>
        <v>0</v>
      </c>
      <c r="H105" s="22"/>
      <c r="I105" s="23"/>
      <c r="K105" s="25"/>
      <c r="N105" s="5"/>
      <c r="O105" s="26"/>
    </row>
    <row r="106" spans="1:21" ht="28.8" x14ac:dyDescent="0.3">
      <c r="A106" s="18" t="s">
        <v>136</v>
      </c>
      <c r="B106" s="19" t="s">
        <v>135</v>
      </c>
      <c r="C106" s="13" t="s">
        <v>33</v>
      </c>
      <c r="D106" s="20" t="s">
        <v>13</v>
      </c>
      <c r="E106" s="119">
        <v>1</v>
      </c>
      <c r="F106" s="14">
        <f>S106</f>
        <v>0</v>
      </c>
      <c r="G106" s="21">
        <f t="shared" ref="G106:G130" si="6">E106*F106</f>
        <v>0</v>
      </c>
      <c r="H106" s="22"/>
      <c r="I106" s="23"/>
      <c r="J106" s="24"/>
      <c r="K106" s="131"/>
      <c r="N106" s="5"/>
      <c r="O106" s="26"/>
      <c r="S106" s="5"/>
      <c r="U106" s="27"/>
    </row>
    <row r="107" spans="1:21" x14ac:dyDescent="0.3">
      <c r="A107" s="18"/>
      <c r="B107" s="19"/>
      <c r="C107" s="13"/>
      <c r="D107" s="20"/>
      <c r="E107" s="119"/>
      <c r="F107" s="14">
        <f t="shared" ref="F107:F115" si="7">S107</f>
        <v>0</v>
      </c>
      <c r="G107" s="21">
        <f t="shared" si="6"/>
        <v>0</v>
      </c>
      <c r="H107" s="22"/>
      <c r="I107" s="23"/>
      <c r="J107" s="24"/>
      <c r="K107" s="34"/>
      <c r="N107" s="5"/>
      <c r="O107" s="26"/>
      <c r="U107" s="27"/>
    </row>
    <row r="108" spans="1:21" ht="28.8" x14ac:dyDescent="0.3">
      <c r="A108" s="18" t="s">
        <v>137</v>
      </c>
      <c r="B108" s="19" t="s">
        <v>225</v>
      </c>
      <c r="C108" s="13" t="s">
        <v>67</v>
      </c>
      <c r="D108" s="20" t="s">
        <v>13</v>
      </c>
      <c r="E108" s="119">
        <v>1</v>
      </c>
      <c r="F108" s="14">
        <f>S108</f>
        <v>0</v>
      </c>
      <c r="G108" s="21">
        <f t="shared" si="6"/>
        <v>0</v>
      </c>
      <c r="H108" s="22"/>
      <c r="I108" s="23"/>
      <c r="J108" s="24"/>
      <c r="K108" s="34"/>
      <c r="N108" s="5"/>
      <c r="O108" s="26"/>
      <c r="S108" s="5"/>
      <c r="U108" s="27"/>
    </row>
    <row r="109" spans="1:21" x14ac:dyDescent="0.3">
      <c r="A109" s="18"/>
      <c r="B109" s="19"/>
      <c r="C109" s="13"/>
      <c r="D109" s="20"/>
      <c r="E109" s="119"/>
      <c r="F109" s="14">
        <f t="shared" ref="F109" si="8">S109</f>
        <v>0</v>
      </c>
      <c r="G109" s="21">
        <f t="shared" si="6"/>
        <v>0</v>
      </c>
      <c r="H109" s="22"/>
      <c r="I109" s="23"/>
      <c r="J109" s="24"/>
      <c r="K109" s="34"/>
      <c r="N109" s="5"/>
      <c r="O109" s="26"/>
      <c r="U109" s="27"/>
    </row>
    <row r="110" spans="1:21" ht="28.8" x14ac:dyDescent="0.3">
      <c r="A110" s="18" t="s">
        <v>138</v>
      </c>
      <c r="B110" s="193" t="s">
        <v>226</v>
      </c>
      <c r="C110" s="13" t="s">
        <v>198</v>
      </c>
      <c r="D110" s="20" t="s">
        <v>13</v>
      </c>
      <c r="E110" s="119">
        <v>1</v>
      </c>
      <c r="F110" s="14">
        <f>S110</f>
        <v>0</v>
      </c>
      <c r="G110" s="21">
        <f t="shared" ref="G110:G111" si="9">E110*F110</f>
        <v>0</v>
      </c>
      <c r="H110" s="22"/>
      <c r="I110" s="23"/>
      <c r="J110" s="24"/>
      <c r="K110" s="34"/>
      <c r="N110" s="5"/>
      <c r="O110" s="26"/>
      <c r="S110" s="5"/>
      <c r="U110" s="27"/>
    </row>
    <row r="111" spans="1:21" x14ac:dyDescent="0.3">
      <c r="A111" s="18"/>
      <c r="B111" s="19"/>
      <c r="C111" s="13"/>
      <c r="D111" s="20"/>
      <c r="E111" s="119"/>
      <c r="F111" s="14">
        <f t="shared" ref="F111" si="10">S111</f>
        <v>0</v>
      </c>
      <c r="G111" s="21">
        <f t="shared" si="9"/>
        <v>0</v>
      </c>
      <c r="H111" s="22"/>
      <c r="I111" s="23"/>
      <c r="J111" s="24"/>
      <c r="K111" s="34"/>
      <c r="N111" s="5"/>
      <c r="O111" s="26"/>
      <c r="U111" s="27"/>
    </row>
    <row r="112" spans="1:21" ht="28.8" x14ac:dyDescent="0.3">
      <c r="A112" s="18" t="s">
        <v>139</v>
      </c>
      <c r="B112" s="19" t="s">
        <v>227</v>
      </c>
      <c r="C112" s="13" t="s">
        <v>113</v>
      </c>
      <c r="D112" s="20" t="s">
        <v>13</v>
      </c>
      <c r="E112" s="119">
        <v>1</v>
      </c>
      <c r="F112" s="14">
        <f>S112</f>
        <v>0</v>
      </c>
      <c r="G112" s="21">
        <f t="shared" ref="G112:G113" si="11">E112*F112</f>
        <v>0</v>
      </c>
      <c r="H112" s="22"/>
      <c r="I112" s="23"/>
      <c r="J112" s="24"/>
      <c r="K112" s="34"/>
      <c r="N112" s="5"/>
      <c r="O112" s="26"/>
      <c r="S112" s="5"/>
      <c r="U112" s="27"/>
    </row>
    <row r="113" spans="1:22" x14ac:dyDescent="0.3">
      <c r="A113" s="18"/>
      <c r="B113" s="19"/>
      <c r="C113" s="13"/>
      <c r="D113" s="20"/>
      <c r="E113" s="119"/>
      <c r="F113" s="14">
        <f t="shared" ref="F113" si="12">S113</f>
        <v>0</v>
      </c>
      <c r="G113" s="21">
        <f t="shared" si="11"/>
        <v>0</v>
      </c>
      <c r="H113" s="22"/>
      <c r="I113" s="23"/>
      <c r="J113" s="24"/>
      <c r="K113" s="34"/>
      <c r="N113" s="5"/>
      <c r="O113" s="26"/>
      <c r="U113" s="27"/>
    </row>
    <row r="114" spans="1:22" ht="57.6" x14ac:dyDescent="0.3">
      <c r="A114" s="18" t="s">
        <v>140</v>
      </c>
      <c r="B114" s="19" t="s">
        <v>228</v>
      </c>
      <c r="C114" s="13" t="s">
        <v>34</v>
      </c>
      <c r="D114" s="20" t="s">
        <v>61</v>
      </c>
      <c r="E114" s="17">
        <v>8</v>
      </c>
      <c r="F114" s="14">
        <f>S114</f>
        <v>0</v>
      </c>
      <c r="G114" s="21">
        <f t="shared" si="6"/>
        <v>0</v>
      </c>
      <c r="H114" s="22"/>
      <c r="I114" s="23"/>
      <c r="J114" s="24"/>
      <c r="K114" s="36"/>
      <c r="M114" s="26"/>
      <c r="N114" s="5"/>
      <c r="O114" s="26"/>
      <c r="S114" s="5"/>
      <c r="U114" s="27"/>
      <c r="V114" s="22"/>
    </row>
    <row r="115" spans="1:22" x14ac:dyDescent="0.3">
      <c r="A115" s="28"/>
      <c r="B115" s="29"/>
      <c r="C115" s="13"/>
      <c r="D115" s="20"/>
      <c r="E115" s="130"/>
      <c r="F115" s="14">
        <f t="shared" si="7"/>
        <v>0</v>
      </c>
      <c r="G115" s="21">
        <f t="shared" si="6"/>
        <v>0</v>
      </c>
      <c r="H115" s="22"/>
      <c r="I115" s="23"/>
      <c r="J115" s="24"/>
      <c r="K115" s="30"/>
      <c r="N115" s="5"/>
      <c r="O115" s="26"/>
      <c r="U115" s="27"/>
      <c r="V115" s="22"/>
    </row>
    <row r="116" spans="1:22" ht="43.2" x14ac:dyDescent="0.3">
      <c r="A116" s="18" t="s">
        <v>141</v>
      </c>
      <c r="B116" s="19" t="s">
        <v>228</v>
      </c>
      <c r="C116" s="13" t="s">
        <v>112</v>
      </c>
      <c r="D116" s="20" t="s">
        <v>61</v>
      </c>
      <c r="E116" s="17">
        <v>1</v>
      </c>
      <c r="F116" s="14">
        <f>S116</f>
        <v>0</v>
      </c>
      <c r="G116" s="21">
        <f t="shared" ref="G116:G117" si="13">E116*F116</f>
        <v>0</v>
      </c>
      <c r="H116" s="22"/>
      <c r="I116" s="23"/>
      <c r="J116" s="24"/>
      <c r="K116" s="36"/>
      <c r="M116" s="26"/>
      <c r="N116" s="5"/>
      <c r="O116" s="26"/>
      <c r="S116" s="5"/>
      <c r="U116" s="27"/>
      <c r="V116" s="22"/>
    </row>
    <row r="117" spans="1:22" x14ac:dyDescent="0.3">
      <c r="A117" s="28"/>
      <c r="B117" s="29"/>
      <c r="C117" s="13"/>
      <c r="D117" s="20"/>
      <c r="E117" s="130"/>
      <c r="F117" s="14">
        <f t="shared" ref="F117" si="14">S117</f>
        <v>0</v>
      </c>
      <c r="G117" s="21">
        <f t="shared" si="13"/>
        <v>0</v>
      </c>
      <c r="H117" s="22"/>
      <c r="I117" s="23"/>
      <c r="J117" s="24"/>
      <c r="K117" s="30"/>
      <c r="N117" s="5"/>
      <c r="O117" s="26"/>
      <c r="U117" s="27"/>
      <c r="V117" s="22"/>
    </row>
    <row r="118" spans="1:22" ht="28.8" x14ac:dyDescent="0.3">
      <c r="A118" s="18" t="s">
        <v>142</v>
      </c>
      <c r="B118" s="19" t="s">
        <v>229</v>
      </c>
      <c r="C118" s="13" t="s">
        <v>106</v>
      </c>
      <c r="D118" s="20" t="s">
        <v>13</v>
      </c>
      <c r="E118" s="119">
        <v>1</v>
      </c>
      <c r="F118" s="14">
        <f>S118</f>
        <v>0</v>
      </c>
      <c r="G118" s="21">
        <f t="shared" si="6"/>
        <v>0</v>
      </c>
      <c r="H118" s="22"/>
      <c r="I118" s="23"/>
      <c r="J118" s="24"/>
      <c r="K118" s="36"/>
      <c r="N118" s="5"/>
      <c r="O118" s="26"/>
      <c r="S118" s="5"/>
      <c r="U118" s="27"/>
    </row>
    <row r="119" spans="1:22" x14ac:dyDescent="0.3">
      <c r="A119" s="18"/>
      <c r="B119" s="19"/>
      <c r="C119" s="13"/>
      <c r="D119" s="20"/>
      <c r="E119" s="119"/>
      <c r="F119" s="14">
        <f t="shared" ref="F119" si="15">S119</f>
        <v>0</v>
      </c>
      <c r="G119" s="21">
        <f t="shared" si="6"/>
        <v>0</v>
      </c>
      <c r="H119" s="22"/>
      <c r="I119" s="23"/>
      <c r="J119" s="24"/>
      <c r="K119" s="34"/>
      <c r="N119" s="5"/>
      <c r="O119" s="26"/>
      <c r="U119" s="27"/>
    </row>
    <row r="120" spans="1:22" ht="28.8" x14ac:dyDescent="0.3">
      <c r="A120" s="18" t="s">
        <v>143</v>
      </c>
      <c r="B120" s="19" t="s">
        <v>230</v>
      </c>
      <c r="C120" s="13" t="s">
        <v>78</v>
      </c>
      <c r="D120" s="20" t="s">
        <v>61</v>
      </c>
      <c r="E120" s="17">
        <v>27</v>
      </c>
      <c r="F120" s="14">
        <f>+T121</f>
        <v>0</v>
      </c>
      <c r="G120" s="21">
        <f t="shared" si="6"/>
        <v>0</v>
      </c>
      <c r="H120" s="22"/>
      <c r="I120" s="23"/>
      <c r="J120" s="24"/>
      <c r="K120" s="131"/>
      <c r="N120" s="5"/>
      <c r="O120" s="26"/>
      <c r="S120" s="5"/>
      <c r="U120" s="27"/>
      <c r="V120" s="22"/>
    </row>
    <row r="121" spans="1:22" x14ac:dyDescent="0.3">
      <c r="A121" s="18"/>
      <c r="B121" s="32"/>
      <c r="C121" s="13"/>
      <c r="D121" s="20"/>
      <c r="E121" s="119"/>
      <c r="F121" s="14"/>
      <c r="G121" s="21">
        <f t="shared" si="6"/>
        <v>0</v>
      </c>
      <c r="H121" s="22"/>
      <c r="I121" s="23"/>
      <c r="J121" s="24"/>
      <c r="K121" s="30"/>
      <c r="N121" s="5"/>
      <c r="O121" s="133"/>
      <c r="S121" s="5"/>
      <c r="T121" s="22"/>
      <c r="U121" s="27"/>
    </row>
    <row r="122" spans="1:22" ht="33.6" customHeight="1" x14ac:dyDescent="0.3">
      <c r="A122" s="18" t="s">
        <v>144</v>
      </c>
      <c r="B122" s="19" t="s">
        <v>227</v>
      </c>
      <c r="C122" s="13" t="s">
        <v>297</v>
      </c>
      <c r="D122" s="20" t="s">
        <v>13</v>
      </c>
      <c r="E122" s="119">
        <v>1</v>
      </c>
      <c r="F122" s="14"/>
      <c r="G122" s="21">
        <f t="shared" ref="G122:G123" si="16">E122*F122</f>
        <v>0</v>
      </c>
      <c r="H122" s="22"/>
      <c r="I122" s="23"/>
      <c r="J122" s="24"/>
      <c r="K122" s="36"/>
      <c r="M122" s="26"/>
      <c r="N122" s="5"/>
      <c r="O122" s="26"/>
      <c r="S122" s="5"/>
      <c r="U122" s="27"/>
      <c r="V122" s="22"/>
    </row>
    <row r="123" spans="1:22" x14ac:dyDescent="0.3">
      <c r="A123" s="28"/>
      <c r="B123" s="29"/>
      <c r="C123" s="13"/>
      <c r="D123" s="20"/>
      <c r="E123" s="130"/>
      <c r="F123" s="14"/>
      <c r="G123" s="21">
        <f t="shared" si="16"/>
        <v>0</v>
      </c>
      <c r="H123" s="22"/>
      <c r="I123" s="23"/>
      <c r="J123" s="24"/>
      <c r="K123" s="30"/>
      <c r="N123" s="5"/>
      <c r="O123" s="26"/>
      <c r="U123" s="27"/>
      <c r="V123" s="22"/>
    </row>
    <row r="124" spans="1:22" x14ac:dyDescent="0.3">
      <c r="A124" s="18"/>
      <c r="B124" s="32"/>
      <c r="C124" s="121" t="s">
        <v>286</v>
      </c>
      <c r="D124" s="20"/>
      <c r="E124" s="119"/>
      <c r="F124" s="14"/>
      <c r="G124" s="21">
        <f t="shared" si="6"/>
        <v>0</v>
      </c>
      <c r="H124" s="22"/>
      <c r="I124" s="23"/>
      <c r="J124" s="24"/>
      <c r="K124" s="36"/>
      <c r="N124" s="5"/>
      <c r="O124" s="26"/>
      <c r="S124" s="5"/>
      <c r="U124" s="27"/>
      <c r="V124" s="22"/>
    </row>
    <row r="125" spans="1:22" ht="43.2" x14ac:dyDescent="0.3">
      <c r="A125" s="18" t="s">
        <v>145</v>
      </c>
      <c r="B125" s="19" t="s">
        <v>223</v>
      </c>
      <c r="C125" s="13" t="s">
        <v>196</v>
      </c>
      <c r="D125" s="20" t="s">
        <v>13</v>
      </c>
      <c r="E125" s="119">
        <v>1</v>
      </c>
      <c r="F125" s="14"/>
      <c r="G125" s="21">
        <f t="shared" si="6"/>
        <v>0</v>
      </c>
      <c r="H125" s="22"/>
      <c r="I125" s="23"/>
      <c r="J125" s="24"/>
      <c r="K125" s="25"/>
      <c r="N125" s="5"/>
      <c r="O125" s="26"/>
      <c r="S125" s="5"/>
      <c r="U125" s="27"/>
    </row>
    <row r="126" spans="1:22" x14ac:dyDescent="0.3">
      <c r="A126" s="18"/>
      <c r="B126" s="19"/>
      <c r="C126" s="13"/>
      <c r="D126" s="20"/>
      <c r="E126" s="119"/>
      <c r="F126" s="14"/>
      <c r="G126" s="21">
        <f t="shared" si="6"/>
        <v>0</v>
      </c>
      <c r="H126" s="22"/>
      <c r="I126" s="23"/>
      <c r="J126" s="24"/>
      <c r="K126" s="34"/>
      <c r="N126" s="5"/>
      <c r="O126" s="26"/>
      <c r="U126" s="27"/>
    </row>
    <row r="127" spans="1:22" x14ac:dyDescent="0.3">
      <c r="A127" s="28" t="s">
        <v>195</v>
      </c>
      <c r="B127" s="29" t="s">
        <v>223</v>
      </c>
      <c r="C127" s="13" t="s">
        <v>193</v>
      </c>
      <c r="D127" s="20" t="s">
        <v>194</v>
      </c>
      <c r="E127" s="119">
        <v>2</v>
      </c>
      <c r="F127" s="14"/>
      <c r="G127" s="21">
        <f>E127*F127</f>
        <v>0</v>
      </c>
      <c r="H127" s="22"/>
      <c r="K127" s="26"/>
      <c r="L127" s="26"/>
      <c r="M127" s="26"/>
      <c r="N127" s="26"/>
      <c r="O127" s="25"/>
    </row>
    <row r="128" spans="1:22" x14ac:dyDescent="0.3">
      <c r="A128" s="28"/>
      <c r="B128" s="29"/>
      <c r="C128" s="13"/>
      <c r="D128" s="20"/>
      <c r="E128" s="119"/>
      <c r="F128" s="14"/>
      <c r="G128" s="21"/>
      <c r="H128" s="22"/>
      <c r="K128" s="26"/>
      <c r="L128" s="26"/>
      <c r="M128" s="26"/>
      <c r="N128" s="26"/>
      <c r="O128" s="25"/>
    </row>
    <row r="129" spans="1:22" ht="43.2" x14ac:dyDescent="0.3">
      <c r="A129" s="18" t="s">
        <v>146</v>
      </c>
      <c r="B129" s="19" t="s">
        <v>231</v>
      </c>
      <c r="C129" s="13" t="s">
        <v>68</v>
      </c>
      <c r="D129" s="20" t="s">
        <v>20</v>
      </c>
      <c r="E129" s="12">
        <v>130</v>
      </c>
      <c r="F129" s="14">
        <f>T130</f>
        <v>0</v>
      </c>
      <c r="G129" s="21">
        <f t="shared" si="6"/>
        <v>0</v>
      </c>
      <c r="H129" s="22"/>
      <c r="I129" s="23"/>
      <c r="J129" s="24"/>
      <c r="K129" s="131"/>
      <c r="M129" s="26"/>
      <c r="N129" s="5"/>
      <c r="O129" s="26"/>
      <c r="S129" s="5"/>
      <c r="U129" s="27"/>
      <c r="V129" s="22"/>
    </row>
    <row r="130" spans="1:22" x14ac:dyDescent="0.3">
      <c r="A130" s="28"/>
      <c r="B130" s="29"/>
      <c r="C130" s="13"/>
      <c r="D130" s="20"/>
      <c r="E130" s="12"/>
      <c r="F130" s="16"/>
      <c r="G130" s="21">
        <f t="shared" si="6"/>
        <v>0</v>
      </c>
      <c r="H130" s="22"/>
      <c r="I130" s="23"/>
      <c r="J130" s="24"/>
      <c r="K130" s="30"/>
      <c r="N130" s="5"/>
      <c r="O130" s="26"/>
      <c r="S130" s="5"/>
      <c r="T130" s="22"/>
      <c r="U130" s="27"/>
    </row>
    <row r="131" spans="1:22" ht="43.2" x14ac:dyDescent="0.3">
      <c r="A131" s="18" t="s">
        <v>147</v>
      </c>
      <c r="B131" s="19" t="s">
        <v>232</v>
      </c>
      <c r="C131" s="13" t="s">
        <v>259</v>
      </c>
      <c r="D131" s="20" t="s">
        <v>61</v>
      </c>
      <c r="E131" s="17">
        <v>8.5</v>
      </c>
      <c r="F131" s="14">
        <f>T132</f>
        <v>0</v>
      </c>
      <c r="G131" s="21">
        <f t="shared" ref="G131:G144" si="17">E131*F131</f>
        <v>0</v>
      </c>
      <c r="H131" s="22"/>
      <c r="I131" s="23"/>
      <c r="J131" s="24"/>
      <c r="K131" s="36"/>
      <c r="N131" s="5"/>
      <c r="O131" s="26"/>
      <c r="S131" s="5"/>
      <c r="U131" s="27"/>
      <c r="V131" s="22"/>
    </row>
    <row r="132" spans="1:22" x14ac:dyDescent="0.3">
      <c r="A132" s="18"/>
      <c r="B132" s="19"/>
      <c r="C132" s="13"/>
      <c r="D132" s="20"/>
      <c r="E132" s="12"/>
      <c r="F132" s="14"/>
      <c r="G132" s="21">
        <f t="shared" si="17"/>
        <v>0</v>
      </c>
      <c r="H132" s="22"/>
      <c r="I132" s="23"/>
      <c r="J132" s="24"/>
      <c r="K132" s="34"/>
      <c r="N132" s="5"/>
      <c r="O132" s="36"/>
      <c r="S132" s="37"/>
      <c r="T132" s="38"/>
      <c r="U132" s="27"/>
      <c r="V132" s="22"/>
    </row>
    <row r="133" spans="1:22" ht="28.8" x14ac:dyDescent="0.3">
      <c r="A133" s="18" t="s">
        <v>148</v>
      </c>
      <c r="B133" s="19" t="s">
        <v>232</v>
      </c>
      <c r="C133" s="13" t="s">
        <v>175</v>
      </c>
      <c r="D133" s="20" t="s">
        <v>61</v>
      </c>
      <c r="E133" s="17">
        <v>4</v>
      </c>
      <c r="F133" s="14">
        <f>T134</f>
        <v>0</v>
      </c>
      <c r="G133" s="21">
        <f t="shared" ref="G133:G134" si="18">E133*F133</f>
        <v>0</v>
      </c>
      <c r="H133" s="22"/>
      <c r="I133" s="23"/>
      <c r="J133" s="24"/>
      <c r="K133" s="36"/>
      <c r="N133" s="5"/>
      <c r="O133" s="26"/>
      <c r="S133" s="5"/>
      <c r="U133" s="27"/>
      <c r="V133" s="22"/>
    </row>
    <row r="134" spans="1:22" x14ac:dyDescent="0.3">
      <c r="A134" s="18"/>
      <c r="B134" s="19"/>
      <c r="C134" s="13"/>
      <c r="D134" s="20"/>
      <c r="E134" s="12"/>
      <c r="F134" s="14"/>
      <c r="G134" s="21">
        <f t="shared" si="18"/>
        <v>0</v>
      </c>
      <c r="H134" s="22"/>
      <c r="I134" s="23"/>
      <c r="J134" s="24"/>
      <c r="K134" s="34"/>
      <c r="N134" s="5"/>
      <c r="O134" s="36"/>
      <c r="S134" s="37"/>
      <c r="T134" s="38"/>
      <c r="U134" s="27"/>
      <c r="V134" s="22"/>
    </row>
    <row r="135" spans="1:22" ht="29.4" customHeight="1" x14ac:dyDescent="0.3">
      <c r="A135" s="18" t="s">
        <v>149</v>
      </c>
      <c r="B135" s="19" t="s">
        <v>233</v>
      </c>
      <c r="C135" s="13" t="s">
        <v>35</v>
      </c>
      <c r="D135" s="20" t="s">
        <v>8</v>
      </c>
      <c r="E135" s="12">
        <v>45</v>
      </c>
      <c r="F135" s="14">
        <f t="shared" ref="F135:F136" si="19">S135</f>
        <v>0</v>
      </c>
      <c r="G135" s="21">
        <f t="shared" si="17"/>
        <v>0</v>
      </c>
      <c r="H135" s="22"/>
      <c r="I135" s="23"/>
      <c r="J135" s="24"/>
      <c r="K135" s="25"/>
      <c r="N135" s="5"/>
      <c r="O135" s="26"/>
      <c r="S135" s="5"/>
      <c r="U135" s="27"/>
      <c r="V135" s="22"/>
    </row>
    <row r="136" spans="1:22" x14ac:dyDescent="0.3">
      <c r="A136" s="28"/>
      <c r="B136" s="29"/>
      <c r="C136" s="13"/>
      <c r="D136" s="20"/>
      <c r="E136" s="12"/>
      <c r="F136" s="14">
        <f t="shared" si="19"/>
        <v>0</v>
      </c>
      <c r="G136" s="21">
        <f t="shared" si="17"/>
        <v>0</v>
      </c>
      <c r="H136" s="22"/>
      <c r="I136" s="23"/>
      <c r="J136" s="24"/>
      <c r="K136" s="30"/>
      <c r="N136" s="5"/>
      <c r="U136" s="27"/>
      <c r="V136" s="22"/>
    </row>
    <row r="137" spans="1:22" x14ac:dyDescent="0.3">
      <c r="A137" s="18" t="s">
        <v>150</v>
      </c>
      <c r="B137" s="19" t="s">
        <v>233</v>
      </c>
      <c r="C137" s="13" t="s">
        <v>36</v>
      </c>
      <c r="D137" s="20" t="s">
        <v>20</v>
      </c>
      <c r="E137" s="12">
        <v>18</v>
      </c>
      <c r="F137" s="14">
        <f t="shared" ref="F137:F138" si="20">S137</f>
        <v>0</v>
      </c>
      <c r="G137" s="21">
        <f t="shared" ref="G137:G140" si="21">E137*F137</f>
        <v>0</v>
      </c>
      <c r="H137" s="22"/>
      <c r="I137" s="23"/>
      <c r="J137" s="24"/>
      <c r="K137" s="25"/>
      <c r="N137" s="5"/>
      <c r="O137" s="26"/>
      <c r="S137" s="5"/>
      <c r="U137" s="27"/>
      <c r="V137" s="22"/>
    </row>
    <row r="138" spans="1:22" x14ac:dyDescent="0.3">
      <c r="A138" s="28"/>
      <c r="B138" s="29"/>
      <c r="C138" s="13"/>
      <c r="D138" s="20"/>
      <c r="E138" s="12"/>
      <c r="F138" s="14">
        <f t="shared" si="20"/>
        <v>0</v>
      </c>
      <c r="G138" s="21">
        <f t="shared" si="21"/>
        <v>0</v>
      </c>
      <c r="H138" s="22"/>
      <c r="I138" s="23"/>
      <c r="J138" s="24"/>
      <c r="K138" s="30"/>
      <c r="N138" s="5"/>
      <c r="U138" s="27"/>
      <c r="V138" s="22"/>
    </row>
    <row r="139" spans="1:22" ht="28.8" x14ac:dyDescent="0.3">
      <c r="A139" s="18" t="s">
        <v>151</v>
      </c>
      <c r="B139" s="19" t="s">
        <v>233</v>
      </c>
      <c r="C139" s="13" t="s">
        <v>44</v>
      </c>
      <c r="D139" s="20" t="s">
        <v>62</v>
      </c>
      <c r="E139" s="12">
        <v>600</v>
      </c>
      <c r="F139" s="14">
        <f>T140</f>
        <v>0</v>
      </c>
      <c r="G139" s="21">
        <f t="shared" si="21"/>
        <v>0</v>
      </c>
      <c r="H139" s="22"/>
      <c r="I139" s="23"/>
      <c r="J139" s="24"/>
      <c r="K139" s="34"/>
      <c r="N139" s="5"/>
      <c r="O139" s="26"/>
      <c r="S139" s="5"/>
      <c r="U139" s="27"/>
      <c r="V139" s="22"/>
    </row>
    <row r="140" spans="1:22" x14ac:dyDescent="0.3">
      <c r="A140" s="28"/>
      <c r="B140" s="29"/>
      <c r="C140" s="13"/>
      <c r="D140" s="20"/>
      <c r="E140" s="12"/>
      <c r="F140" s="14"/>
      <c r="G140" s="21">
        <f t="shared" si="21"/>
        <v>0</v>
      </c>
      <c r="H140" s="22"/>
      <c r="I140" s="23"/>
      <c r="J140" s="24"/>
      <c r="K140" s="30"/>
      <c r="N140" s="5"/>
      <c r="O140" s="39"/>
      <c r="S140" s="5"/>
      <c r="T140" s="22"/>
      <c r="U140" s="27"/>
      <c r="V140" s="22"/>
    </row>
    <row r="141" spans="1:22" ht="28.8" x14ac:dyDescent="0.3">
      <c r="A141" s="18" t="s">
        <v>152</v>
      </c>
      <c r="B141" s="19" t="s">
        <v>234</v>
      </c>
      <c r="C141" s="13" t="s">
        <v>189</v>
      </c>
      <c r="D141" s="20" t="s">
        <v>20</v>
      </c>
      <c r="E141" s="12">
        <v>140</v>
      </c>
      <c r="F141" s="14">
        <f>T142</f>
        <v>0</v>
      </c>
      <c r="G141" s="21">
        <f t="shared" si="17"/>
        <v>0</v>
      </c>
      <c r="H141" s="22"/>
      <c r="I141" s="23"/>
      <c r="J141" s="24"/>
      <c r="K141" s="25"/>
      <c r="M141" s="26"/>
      <c r="N141" s="5"/>
      <c r="O141" s="26"/>
      <c r="S141" s="5"/>
      <c r="U141" s="27"/>
      <c r="V141" s="22"/>
    </row>
    <row r="142" spans="1:22" x14ac:dyDescent="0.3">
      <c r="A142" s="28"/>
      <c r="B142" s="29"/>
      <c r="C142" s="13"/>
      <c r="D142" s="20"/>
      <c r="E142" s="12"/>
      <c r="F142" s="14"/>
      <c r="G142" s="21">
        <f t="shared" si="17"/>
        <v>0</v>
      </c>
      <c r="H142" s="22"/>
      <c r="I142" s="23"/>
      <c r="J142" s="24"/>
      <c r="K142" s="30"/>
      <c r="M142" s="26"/>
      <c r="N142" s="5"/>
      <c r="O142" s="26"/>
      <c r="S142" s="5"/>
      <c r="T142" s="22"/>
      <c r="V142" s="22"/>
    </row>
    <row r="143" spans="1:22" x14ac:dyDescent="0.3">
      <c r="A143" s="18" t="s">
        <v>153</v>
      </c>
      <c r="B143" s="19" t="s">
        <v>235</v>
      </c>
      <c r="C143" s="13" t="s">
        <v>249</v>
      </c>
      <c r="D143" s="20" t="s">
        <v>20</v>
      </c>
      <c r="E143" s="12">
        <v>100</v>
      </c>
      <c r="F143" s="14">
        <f>T144</f>
        <v>0</v>
      </c>
      <c r="G143" s="21">
        <f t="shared" si="17"/>
        <v>0</v>
      </c>
      <c r="H143" s="22"/>
      <c r="I143" s="23"/>
      <c r="J143" s="24"/>
      <c r="K143" s="34"/>
      <c r="M143" s="26"/>
      <c r="N143" s="5"/>
      <c r="O143" s="26"/>
      <c r="S143" s="5"/>
      <c r="U143" s="27"/>
      <c r="V143" s="22"/>
    </row>
    <row r="144" spans="1:22" x14ac:dyDescent="0.3">
      <c r="A144" s="28"/>
      <c r="B144" s="29"/>
      <c r="C144" s="13"/>
      <c r="D144" s="20"/>
      <c r="E144" s="12"/>
      <c r="F144" s="14"/>
      <c r="G144" s="21">
        <f t="shared" si="17"/>
        <v>0</v>
      </c>
      <c r="H144" s="22"/>
      <c r="I144" s="23"/>
      <c r="J144" s="24"/>
      <c r="K144" s="30"/>
      <c r="N144" s="5"/>
      <c r="O144" s="39"/>
      <c r="S144" s="5"/>
      <c r="T144" s="22"/>
      <c r="U144" s="27"/>
      <c r="V144" s="22"/>
    </row>
    <row r="145" spans="1:22" x14ac:dyDescent="0.3">
      <c r="A145" s="28"/>
      <c r="B145" s="29"/>
      <c r="C145" s="111" t="s">
        <v>121</v>
      </c>
      <c r="D145" s="20"/>
      <c r="E145" s="12"/>
      <c r="F145" s="14"/>
      <c r="G145" s="21"/>
      <c r="H145" s="22"/>
      <c r="I145" s="23"/>
      <c r="J145" s="24"/>
      <c r="K145" s="30"/>
      <c r="N145" s="5"/>
      <c r="O145" s="26"/>
      <c r="S145" s="5"/>
      <c r="T145" s="22"/>
      <c r="U145" s="27"/>
      <c r="V145" s="22"/>
    </row>
    <row r="146" spans="1:22" ht="28.8" x14ac:dyDescent="0.3">
      <c r="A146" s="18" t="s">
        <v>154</v>
      </c>
      <c r="B146" s="32" t="s">
        <v>229</v>
      </c>
      <c r="C146" s="13" t="s">
        <v>37</v>
      </c>
      <c r="D146" s="20" t="s">
        <v>13</v>
      </c>
      <c r="E146" s="12">
        <v>1</v>
      </c>
      <c r="F146" s="14">
        <f>S146</f>
        <v>0</v>
      </c>
      <c r="G146" s="21">
        <f t="shared" ref="G146:G149" si="22">E146*F146</f>
        <v>0</v>
      </c>
      <c r="H146" s="33"/>
      <c r="I146" s="23"/>
      <c r="J146" s="24"/>
      <c r="K146" s="34"/>
      <c r="M146" s="35"/>
      <c r="N146" s="5"/>
      <c r="O146" s="26"/>
      <c r="S146" s="5"/>
      <c r="U146" s="27"/>
      <c r="V146" s="22"/>
    </row>
    <row r="147" spans="1:22" ht="15.6" x14ac:dyDescent="0.3">
      <c r="A147" s="18"/>
      <c r="B147" s="32"/>
      <c r="C147" s="13"/>
      <c r="D147" s="20"/>
      <c r="E147" s="12"/>
      <c r="F147" s="14"/>
      <c r="G147" s="21">
        <f t="shared" si="22"/>
        <v>0</v>
      </c>
      <c r="H147" s="33"/>
      <c r="I147" s="23"/>
      <c r="K147" s="25"/>
      <c r="N147" s="5"/>
      <c r="O147" s="26"/>
      <c r="U147" s="27"/>
    </row>
    <row r="148" spans="1:22" ht="28.8" x14ac:dyDescent="0.3">
      <c r="A148" s="18" t="s">
        <v>155</v>
      </c>
      <c r="B148" s="32" t="s">
        <v>236</v>
      </c>
      <c r="C148" s="13" t="s">
        <v>69</v>
      </c>
      <c r="D148" s="20" t="s">
        <v>61</v>
      </c>
      <c r="E148" s="17">
        <v>11</v>
      </c>
      <c r="F148" s="14">
        <f>T149</f>
        <v>0</v>
      </c>
      <c r="G148" s="21">
        <f t="shared" si="22"/>
        <v>0</v>
      </c>
      <c r="H148" s="22"/>
      <c r="I148" s="23"/>
      <c r="J148" s="24"/>
      <c r="K148" s="36"/>
      <c r="N148" s="5"/>
      <c r="O148" s="26"/>
      <c r="S148" s="5"/>
      <c r="U148" s="27"/>
      <c r="V148" s="22"/>
    </row>
    <row r="149" spans="1:22" x14ac:dyDescent="0.3">
      <c r="A149" s="18"/>
      <c r="B149" s="32"/>
      <c r="C149" s="13"/>
      <c r="D149" s="20"/>
      <c r="E149" s="12"/>
      <c r="F149" s="14"/>
      <c r="G149" s="21">
        <f t="shared" si="22"/>
        <v>0</v>
      </c>
      <c r="H149" s="22"/>
      <c r="I149" s="23"/>
      <c r="J149" s="24"/>
      <c r="K149" s="34"/>
      <c r="N149" s="5"/>
      <c r="O149" s="36"/>
      <c r="S149" s="37"/>
      <c r="T149" s="38"/>
      <c r="U149" s="27"/>
      <c r="V149" s="22"/>
    </row>
    <row r="150" spans="1:22" ht="28.8" x14ac:dyDescent="0.3">
      <c r="A150" s="18" t="s">
        <v>156</v>
      </c>
      <c r="B150" s="32" t="s">
        <v>236</v>
      </c>
      <c r="C150" s="13" t="s">
        <v>199</v>
      </c>
      <c r="D150" s="20" t="s">
        <v>61</v>
      </c>
      <c r="E150" s="17">
        <v>3</v>
      </c>
      <c r="F150" s="14">
        <f>T151</f>
        <v>0</v>
      </c>
      <c r="G150" s="21">
        <f t="shared" ref="G150:G151" si="23">E150*F150</f>
        <v>0</v>
      </c>
      <c r="H150" s="22"/>
      <c r="I150" s="23"/>
      <c r="J150" s="24"/>
      <c r="K150" s="36"/>
      <c r="N150" s="5"/>
      <c r="O150" s="26"/>
      <c r="S150" s="5"/>
      <c r="U150" s="27"/>
      <c r="V150" s="22"/>
    </row>
    <row r="151" spans="1:22" x14ac:dyDescent="0.3">
      <c r="A151" s="18"/>
      <c r="B151" s="32"/>
      <c r="C151" s="13"/>
      <c r="D151" s="20"/>
      <c r="E151" s="12"/>
      <c r="F151" s="14"/>
      <c r="G151" s="21">
        <f t="shared" si="23"/>
        <v>0</v>
      </c>
      <c r="H151" s="22"/>
      <c r="I151" s="23"/>
      <c r="J151" s="24"/>
      <c r="K151" s="34"/>
      <c r="N151" s="5"/>
      <c r="O151" s="36"/>
      <c r="S151" s="37"/>
      <c r="T151" s="38"/>
      <c r="U151" s="27"/>
      <c r="V151" s="22"/>
    </row>
    <row r="152" spans="1:22" x14ac:dyDescent="0.3">
      <c r="A152" s="18" t="s">
        <v>157</v>
      </c>
      <c r="B152" s="19" t="s">
        <v>235</v>
      </c>
      <c r="C152" s="13" t="s">
        <v>162</v>
      </c>
      <c r="D152" s="20" t="s">
        <v>8</v>
      </c>
      <c r="E152" s="12">
        <v>2</v>
      </c>
      <c r="F152" s="14">
        <f>T153</f>
        <v>0</v>
      </c>
      <c r="G152" s="21">
        <f t="shared" ref="G152" si="24">E152*F152</f>
        <v>0</v>
      </c>
      <c r="H152" s="22"/>
      <c r="I152" s="23"/>
      <c r="J152" s="24"/>
      <c r="K152" s="25"/>
      <c r="N152" s="5"/>
      <c r="O152" s="26"/>
      <c r="S152" s="5"/>
      <c r="U152" s="27"/>
      <c r="V152" s="22"/>
    </row>
    <row r="153" spans="1:22" x14ac:dyDescent="0.3">
      <c r="A153" s="18"/>
      <c r="B153" s="32"/>
      <c r="C153" s="13"/>
      <c r="D153" s="20"/>
      <c r="E153" s="12"/>
      <c r="F153" s="14"/>
      <c r="G153" s="21"/>
      <c r="H153" s="22"/>
      <c r="I153" s="23"/>
      <c r="J153" s="24"/>
      <c r="K153" s="34"/>
      <c r="N153" s="5"/>
      <c r="O153" s="26"/>
      <c r="S153" s="5"/>
      <c r="T153" s="22"/>
      <c r="U153" s="27"/>
      <c r="V153" s="22"/>
    </row>
    <row r="154" spans="1:22" ht="28.8" x14ac:dyDescent="0.3">
      <c r="A154" s="18" t="s">
        <v>158</v>
      </c>
      <c r="B154" s="19" t="s">
        <v>237</v>
      </c>
      <c r="C154" s="13" t="s">
        <v>125</v>
      </c>
      <c r="D154" s="20" t="s">
        <v>38</v>
      </c>
      <c r="E154" s="12">
        <v>120</v>
      </c>
      <c r="F154" s="14">
        <f>T155</f>
        <v>0</v>
      </c>
      <c r="G154" s="21">
        <f t="shared" ref="G154" si="25">E154*F154</f>
        <v>0</v>
      </c>
      <c r="H154" s="22"/>
      <c r="I154" s="23"/>
      <c r="J154" s="24"/>
      <c r="K154" s="25"/>
      <c r="N154" s="5"/>
      <c r="O154" s="26"/>
      <c r="S154" s="5"/>
      <c r="U154" s="27"/>
      <c r="V154" s="22"/>
    </row>
    <row r="155" spans="1:22" x14ac:dyDescent="0.3">
      <c r="A155" s="18"/>
      <c r="B155" s="32"/>
      <c r="C155" s="13"/>
      <c r="D155" s="20"/>
      <c r="E155" s="12"/>
      <c r="F155" s="14"/>
      <c r="G155" s="21"/>
      <c r="H155" s="22"/>
      <c r="I155" s="23"/>
      <c r="J155" s="24"/>
      <c r="K155" s="34"/>
      <c r="N155" s="5"/>
      <c r="O155" s="26"/>
      <c r="S155" s="5"/>
      <c r="T155" s="22"/>
      <c r="U155" s="27"/>
      <c r="V155" s="22"/>
    </row>
    <row r="156" spans="1:22" ht="15.6" x14ac:dyDescent="0.3">
      <c r="A156" s="18"/>
      <c r="B156" s="32"/>
      <c r="C156" s="134" t="s">
        <v>122</v>
      </c>
      <c r="D156" s="20"/>
      <c r="E156" s="15"/>
      <c r="F156" s="14"/>
      <c r="G156" s="92"/>
      <c r="H156" s="33"/>
      <c r="I156" s="23"/>
      <c r="K156" s="25"/>
      <c r="N156" s="5"/>
    </row>
    <row r="157" spans="1:22" ht="15.6" x14ac:dyDescent="0.3">
      <c r="A157" s="18" t="s">
        <v>159</v>
      </c>
      <c r="B157" s="32" t="s">
        <v>223</v>
      </c>
      <c r="C157" s="13" t="s">
        <v>197</v>
      </c>
      <c r="D157" s="20" t="s">
        <v>13</v>
      </c>
      <c r="E157" s="12">
        <v>1</v>
      </c>
      <c r="F157" s="14">
        <f>+T158</f>
        <v>0</v>
      </c>
      <c r="G157" s="21">
        <f t="shared" ref="G157:G168" si="26">E157*F157</f>
        <v>0</v>
      </c>
      <c r="H157" s="33"/>
      <c r="I157" s="23"/>
      <c r="J157" s="24"/>
      <c r="K157" s="34"/>
      <c r="N157" s="5"/>
      <c r="O157" s="26"/>
      <c r="S157" s="5"/>
      <c r="U157" s="27"/>
      <c r="V157" s="22"/>
    </row>
    <row r="158" spans="1:22" ht="15.6" x14ac:dyDescent="0.3">
      <c r="A158" s="18"/>
      <c r="B158" s="32"/>
      <c r="C158" s="13"/>
      <c r="D158" s="20"/>
      <c r="E158" s="15"/>
      <c r="F158" s="14"/>
      <c r="G158" s="21">
        <f t="shared" si="26"/>
        <v>0</v>
      </c>
      <c r="H158" s="33"/>
      <c r="I158" s="23"/>
      <c r="J158" s="24"/>
      <c r="K158" s="30"/>
      <c r="N158" s="5"/>
      <c r="O158" s="39"/>
      <c r="S158" s="5"/>
      <c r="T158" s="22"/>
      <c r="U158" s="27"/>
      <c r="V158" s="22"/>
    </row>
    <row r="159" spans="1:22" ht="15.6" x14ac:dyDescent="0.3">
      <c r="A159" s="18" t="s">
        <v>160</v>
      </c>
      <c r="B159" s="32" t="s">
        <v>223</v>
      </c>
      <c r="C159" s="13" t="s">
        <v>201</v>
      </c>
      <c r="D159" s="20" t="s">
        <v>194</v>
      </c>
      <c r="E159" s="12">
        <v>1</v>
      </c>
      <c r="F159" s="14">
        <f>+T160</f>
        <v>0</v>
      </c>
      <c r="G159" s="21">
        <f t="shared" ref="G159:G160" si="27">E159*F159</f>
        <v>0</v>
      </c>
      <c r="H159" s="33"/>
      <c r="I159" s="23"/>
      <c r="J159" s="24"/>
      <c r="K159" s="34"/>
      <c r="N159" s="5"/>
      <c r="O159" s="26"/>
      <c r="S159" s="5"/>
      <c r="U159" s="27"/>
      <c r="V159" s="22"/>
    </row>
    <row r="160" spans="1:22" ht="15.6" x14ac:dyDescent="0.3">
      <c r="A160" s="18"/>
      <c r="B160" s="32"/>
      <c r="C160" s="13"/>
      <c r="D160" s="20"/>
      <c r="E160" s="15"/>
      <c r="F160" s="14"/>
      <c r="G160" s="21">
        <f t="shared" si="27"/>
        <v>0</v>
      </c>
      <c r="H160" s="33"/>
      <c r="I160" s="23"/>
      <c r="J160" s="24"/>
      <c r="K160" s="30"/>
      <c r="N160" s="5"/>
      <c r="O160" s="39"/>
      <c r="S160" s="5"/>
      <c r="T160" s="22"/>
      <c r="U160" s="27"/>
      <c r="V160" s="22"/>
    </row>
    <row r="161" spans="1:22" ht="28.8" x14ac:dyDescent="0.3">
      <c r="A161" s="18" t="s">
        <v>161</v>
      </c>
      <c r="B161" s="19" t="s">
        <v>135</v>
      </c>
      <c r="C161" s="13" t="s">
        <v>101</v>
      </c>
      <c r="D161" s="20" t="s">
        <v>13</v>
      </c>
      <c r="E161" s="12">
        <v>1</v>
      </c>
      <c r="F161" s="14">
        <f>T162</f>
        <v>0</v>
      </c>
      <c r="G161" s="21">
        <f t="shared" si="26"/>
        <v>0</v>
      </c>
      <c r="H161" s="22"/>
      <c r="I161" s="23"/>
      <c r="J161" s="24"/>
      <c r="K161" s="34"/>
      <c r="N161" s="5"/>
      <c r="O161" s="26"/>
      <c r="S161" s="5"/>
      <c r="U161" s="27"/>
      <c r="V161" s="22"/>
    </row>
    <row r="162" spans="1:22" x14ac:dyDescent="0.3">
      <c r="A162" s="28"/>
      <c r="B162" s="29"/>
      <c r="C162" s="13"/>
      <c r="D162" s="20"/>
      <c r="E162" s="12"/>
      <c r="F162" s="14"/>
      <c r="G162" s="21">
        <f t="shared" si="26"/>
        <v>0</v>
      </c>
      <c r="H162" s="22"/>
      <c r="I162" s="23"/>
      <c r="J162" s="24"/>
      <c r="K162" s="30"/>
      <c r="N162" s="5"/>
      <c r="O162" s="26"/>
      <c r="S162" s="5"/>
      <c r="T162" s="22"/>
      <c r="U162" s="27"/>
      <c r="V162" s="22"/>
    </row>
    <row r="163" spans="1:22" ht="30.6" customHeight="1" x14ac:dyDescent="0.3">
      <c r="A163" s="18" t="s">
        <v>163</v>
      </c>
      <c r="B163" s="32" t="s">
        <v>238</v>
      </c>
      <c r="C163" s="13" t="s">
        <v>71</v>
      </c>
      <c r="D163" s="20" t="s">
        <v>38</v>
      </c>
      <c r="E163" s="12">
        <v>150</v>
      </c>
      <c r="F163" s="14">
        <f>+T164</f>
        <v>0</v>
      </c>
      <c r="G163" s="21">
        <f t="shared" si="26"/>
        <v>0</v>
      </c>
      <c r="H163" s="33"/>
      <c r="I163" s="23"/>
      <c r="J163" s="24"/>
      <c r="K163" s="25"/>
      <c r="M163" s="35"/>
      <c r="N163" s="5"/>
      <c r="O163" s="26"/>
      <c r="S163" s="5"/>
      <c r="U163" s="27"/>
      <c r="V163" s="22"/>
    </row>
    <row r="164" spans="1:22" ht="15.6" x14ac:dyDescent="0.3">
      <c r="A164" s="18"/>
      <c r="B164" s="32"/>
      <c r="C164" s="13"/>
      <c r="D164" s="20"/>
      <c r="E164" s="15"/>
      <c r="F164" s="14"/>
      <c r="G164" s="21">
        <f t="shared" si="26"/>
        <v>0</v>
      </c>
      <c r="H164" s="33"/>
      <c r="I164" s="23"/>
      <c r="J164" s="24"/>
      <c r="K164" s="30"/>
      <c r="N164" s="5"/>
      <c r="O164" s="39"/>
      <c r="S164" s="5"/>
      <c r="T164" s="22"/>
      <c r="U164" s="27"/>
      <c r="V164" s="22"/>
    </row>
    <row r="165" spans="1:22" ht="28.8" x14ac:dyDescent="0.3">
      <c r="A165" s="18" t="s">
        <v>164</v>
      </c>
      <c r="B165" s="19" t="s">
        <v>232</v>
      </c>
      <c r="C165" s="13" t="s">
        <v>123</v>
      </c>
      <c r="D165" s="20" t="s">
        <v>61</v>
      </c>
      <c r="E165" s="17">
        <v>4</v>
      </c>
      <c r="F165" s="14">
        <f>T166</f>
        <v>0</v>
      </c>
      <c r="G165" s="21">
        <f t="shared" si="26"/>
        <v>0</v>
      </c>
      <c r="H165" s="22"/>
      <c r="I165" s="23"/>
      <c r="J165" s="24"/>
      <c r="K165" s="36"/>
      <c r="N165" s="5"/>
      <c r="O165" s="26"/>
      <c r="S165" s="5"/>
      <c r="U165" s="27"/>
      <c r="V165" s="22"/>
    </row>
    <row r="166" spans="1:22" x14ac:dyDescent="0.3">
      <c r="A166" s="18"/>
      <c r="B166" s="19"/>
      <c r="C166" s="13"/>
      <c r="D166" s="20"/>
      <c r="E166" s="12"/>
      <c r="F166" s="14"/>
      <c r="G166" s="21">
        <f t="shared" si="26"/>
        <v>0</v>
      </c>
      <c r="H166" s="22"/>
      <c r="I166" s="23"/>
      <c r="J166" s="24"/>
      <c r="K166" s="34"/>
      <c r="N166" s="5"/>
      <c r="O166" s="36"/>
      <c r="S166" s="37"/>
      <c r="T166" s="38"/>
      <c r="U166" s="27"/>
      <c r="V166" s="22"/>
    </row>
    <row r="167" spans="1:22" ht="15.6" x14ac:dyDescent="0.3">
      <c r="A167" s="18" t="s">
        <v>165</v>
      </c>
      <c r="B167" s="32" t="s">
        <v>239</v>
      </c>
      <c r="C167" s="13" t="s">
        <v>72</v>
      </c>
      <c r="D167" s="20" t="s">
        <v>38</v>
      </c>
      <c r="E167" s="12">
        <v>40</v>
      </c>
      <c r="F167" s="14">
        <f>T168</f>
        <v>0</v>
      </c>
      <c r="G167" s="21">
        <f t="shared" si="26"/>
        <v>0</v>
      </c>
      <c r="H167" s="33"/>
      <c r="I167" s="23"/>
      <c r="J167" s="24"/>
      <c r="K167" s="34"/>
      <c r="M167" s="35"/>
      <c r="N167" s="5"/>
      <c r="O167" s="26"/>
      <c r="S167" s="5"/>
      <c r="U167" s="27"/>
    </row>
    <row r="168" spans="1:22" ht="15.6" customHeight="1" x14ac:dyDescent="0.3">
      <c r="A168" s="18"/>
      <c r="B168" s="32"/>
      <c r="C168" s="13"/>
      <c r="D168" s="20"/>
      <c r="E168" s="15"/>
      <c r="F168" s="14"/>
      <c r="G168" s="21">
        <f t="shared" si="26"/>
        <v>0</v>
      </c>
      <c r="H168" s="33"/>
      <c r="I168" s="23"/>
      <c r="K168" s="25"/>
      <c r="N168" s="5"/>
      <c r="O168" s="36"/>
      <c r="S168" s="37"/>
      <c r="T168" s="38"/>
    </row>
    <row r="169" spans="1:22" ht="15.6" customHeight="1" x14ac:dyDescent="0.3">
      <c r="A169" s="18" t="s">
        <v>166</v>
      </c>
      <c r="B169" s="32" t="s">
        <v>240</v>
      </c>
      <c r="C169" s="13" t="s">
        <v>73</v>
      </c>
      <c r="D169" s="20" t="s">
        <v>38</v>
      </c>
      <c r="E169" s="12">
        <f>E163</f>
        <v>150</v>
      </c>
      <c r="F169" s="14">
        <f>+T170</f>
        <v>0</v>
      </c>
      <c r="G169" s="21">
        <f t="shared" ref="G169:G174" si="28">E169*F169</f>
        <v>0</v>
      </c>
      <c r="H169" s="33"/>
      <c r="I169" s="23"/>
      <c r="J169" s="24"/>
      <c r="K169" s="25"/>
      <c r="M169" s="35"/>
      <c r="N169" s="5"/>
      <c r="O169" s="26"/>
      <c r="S169" s="5"/>
      <c r="U169" s="27"/>
      <c r="V169" s="22"/>
    </row>
    <row r="170" spans="1:22" ht="15.6" customHeight="1" x14ac:dyDescent="0.3">
      <c r="A170" s="18"/>
      <c r="B170" s="32"/>
      <c r="C170" s="13"/>
      <c r="D170" s="20"/>
      <c r="E170" s="15"/>
      <c r="F170" s="14"/>
      <c r="G170" s="21">
        <f t="shared" si="28"/>
        <v>0</v>
      </c>
      <c r="H170" s="33"/>
      <c r="I170" s="23"/>
      <c r="J170" s="24"/>
      <c r="K170" s="30"/>
      <c r="N170" s="5"/>
      <c r="O170" s="39"/>
      <c r="S170" s="5"/>
      <c r="T170" s="22"/>
      <c r="U170" s="27"/>
      <c r="V170" s="22"/>
    </row>
    <row r="171" spans="1:22" ht="15.6" customHeight="1" x14ac:dyDescent="0.3">
      <c r="A171" s="18" t="s">
        <v>167</v>
      </c>
      <c r="B171" s="32" t="s">
        <v>241</v>
      </c>
      <c r="C171" s="13" t="s">
        <v>74</v>
      </c>
      <c r="D171" s="20" t="s">
        <v>13</v>
      </c>
      <c r="E171" s="15">
        <v>1</v>
      </c>
      <c r="F171" s="14">
        <f>T172</f>
        <v>0</v>
      </c>
      <c r="G171" s="21">
        <f t="shared" si="28"/>
        <v>0</v>
      </c>
      <c r="H171" s="33"/>
      <c r="I171" s="23"/>
      <c r="J171" s="24"/>
      <c r="K171" s="25"/>
      <c r="M171" s="35"/>
      <c r="N171" s="5"/>
      <c r="O171" s="26"/>
      <c r="S171" s="5"/>
      <c r="U171" s="27"/>
      <c r="V171" s="22"/>
    </row>
    <row r="172" spans="1:22" ht="15.6" customHeight="1" x14ac:dyDescent="0.3">
      <c r="A172" s="18"/>
      <c r="B172" s="32"/>
      <c r="C172" s="13"/>
      <c r="D172" s="20"/>
      <c r="E172" s="15"/>
      <c r="F172" s="14"/>
      <c r="G172" s="21">
        <f t="shared" si="28"/>
        <v>0</v>
      </c>
      <c r="H172" s="33"/>
      <c r="I172" s="23"/>
      <c r="J172" s="24"/>
      <c r="K172" s="30"/>
      <c r="N172" s="5"/>
      <c r="O172" s="39"/>
      <c r="S172" s="5"/>
      <c r="T172" s="22"/>
      <c r="U172" s="27"/>
      <c r="V172" s="22"/>
    </row>
    <row r="173" spans="1:22" ht="28.8" x14ac:dyDescent="0.3">
      <c r="A173" s="18" t="s">
        <v>168</v>
      </c>
      <c r="B173" s="32" t="s">
        <v>240</v>
      </c>
      <c r="C173" s="13" t="s">
        <v>75</v>
      </c>
      <c r="D173" s="20" t="s">
        <v>38</v>
      </c>
      <c r="E173" s="12">
        <f>E163</f>
        <v>150</v>
      </c>
      <c r="F173" s="14">
        <f>T174</f>
        <v>0</v>
      </c>
      <c r="G173" s="21">
        <f t="shared" si="28"/>
        <v>0</v>
      </c>
      <c r="H173" s="33"/>
      <c r="I173" s="23"/>
      <c r="J173" s="24"/>
      <c r="K173" s="25"/>
      <c r="M173" s="35"/>
      <c r="N173" s="5"/>
      <c r="O173" s="26"/>
      <c r="S173" s="5"/>
      <c r="U173" s="27"/>
      <c r="V173" s="22"/>
    </row>
    <row r="174" spans="1:22" ht="15.6" customHeight="1" x14ac:dyDescent="0.3">
      <c r="A174" s="18"/>
      <c r="B174" s="32"/>
      <c r="C174" s="13"/>
      <c r="D174" s="20"/>
      <c r="E174" s="15"/>
      <c r="F174" s="14"/>
      <c r="G174" s="21">
        <f t="shared" si="28"/>
        <v>0</v>
      </c>
      <c r="H174" s="33"/>
      <c r="I174" s="23"/>
      <c r="J174" s="24"/>
      <c r="K174" s="30"/>
      <c r="N174" s="5"/>
      <c r="O174" s="39"/>
      <c r="S174" s="5"/>
      <c r="T174" s="22"/>
      <c r="U174" s="27"/>
      <c r="V174" s="22"/>
    </row>
    <row r="175" spans="1:22" ht="28.8" x14ac:dyDescent="0.3">
      <c r="A175" s="18" t="s">
        <v>169</v>
      </c>
      <c r="B175" s="32" t="s">
        <v>240</v>
      </c>
      <c r="C175" s="13" t="s">
        <v>204</v>
      </c>
      <c r="D175" s="20" t="s">
        <v>38</v>
      </c>
      <c r="E175" s="12">
        <f>E173</f>
        <v>150</v>
      </c>
      <c r="F175" s="14">
        <f>T176</f>
        <v>0</v>
      </c>
      <c r="G175" s="21">
        <f t="shared" ref="G175:G180" si="29">E175*F175</f>
        <v>0</v>
      </c>
      <c r="H175" s="33"/>
      <c r="I175" s="23"/>
      <c r="J175" s="24"/>
      <c r="K175" s="25"/>
      <c r="M175" s="35"/>
      <c r="N175" s="5"/>
      <c r="O175" s="26"/>
      <c r="S175" s="5"/>
      <c r="U175" s="27"/>
      <c r="V175" s="22"/>
    </row>
    <row r="176" spans="1:22" ht="15.6" customHeight="1" x14ac:dyDescent="0.3">
      <c r="A176" s="18"/>
      <c r="B176" s="32"/>
      <c r="C176" s="13"/>
      <c r="D176" s="20"/>
      <c r="E176" s="15"/>
      <c r="F176" s="14"/>
      <c r="G176" s="21">
        <f t="shared" si="29"/>
        <v>0</v>
      </c>
      <c r="H176" s="33"/>
      <c r="I176" s="23"/>
      <c r="J176" s="24"/>
      <c r="K176" s="30"/>
      <c r="N176" s="5"/>
      <c r="O176" s="39"/>
      <c r="S176" s="5"/>
      <c r="T176" s="22"/>
      <c r="U176" s="27"/>
      <c r="V176" s="22"/>
    </row>
    <row r="177" spans="1:22" x14ac:dyDescent="0.3">
      <c r="A177" s="18" t="s">
        <v>170</v>
      </c>
      <c r="B177" s="19" t="s">
        <v>240</v>
      </c>
      <c r="C177" s="13" t="s">
        <v>124</v>
      </c>
      <c r="D177" s="20" t="s">
        <v>20</v>
      </c>
      <c r="E177" s="12">
        <v>125</v>
      </c>
      <c r="F177" s="14">
        <f>T178</f>
        <v>0</v>
      </c>
      <c r="G177" s="21">
        <f t="shared" si="29"/>
        <v>0</v>
      </c>
      <c r="H177" s="22"/>
      <c r="I177" s="23"/>
      <c r="J177" s="24"/>
      <c r="K177" s="34"/>
      <c r="M177" s="26"/>
      <c r="N177" s="5"/>
      <c r="O177" s="26"/>
      <c r="S177" s="5"/>
      <c r="U177" s="27"/>
      <c r="V177" s="22"/>
    </row>
    <row r="178" spans="1:22" x14ac:dyDescent="0.3">
      <c r="A178" s="28"/>
      <c r="B178" s="29"/>
      <c r="C178" s="13"/>
      <c r="D178" s="20"/>
      <c r="E178" s="12"/>
      <c r="F178" s="14"/>
      <c r="G178" s="21">
        <f t="shared" si="29"/>
        <v>0</v>
      </c>
      <c r="H178" s="22"/>
      <c r="I178" s="23"/>
      <c r="J178" s="24"/>
      <c r="K178" s="30"/>
      <c r="N178" s="5"/>
      <c r="O178" s="39"/>
      <c r="S178" s="5"/>
      <c r="T178" s="22"/>
      <c r="U178" s="27"/>
      <c r="V178" s="22"/>
    </row>
    <row r="179" spans="1:22" ht="28.8" x14ac:dyDescent="0.3">
      <c r="A179" s="18" t="s">
        <v>171</v>
      </c>
      <c r="B179" s="32" t="s">
        <v>240</v>
      </c>
      <c r="C179" s="13" t="s">
        <v>102</v>
      </c>
      <c r="D179" s="20" t="s">
        <v>39</v>
      </c>
      <c r="E179" s="15">
        <v>1</v>
      </c>
      <c r="F179" s="14">
        <f>T180</f>
        <v>0</v>
      </c>
      <c r="G179" s="21">
        <f t="shared" si="29"/>
        <v>0</v>
      </c>
      <c r="H179" s="33"/>
      <c r="I179" s="23"/>
      <c r="J179" s="24"/>
      <c r="K179" s="25"/>
      <c r="N179" s="5"/>
      <c r="O179" s="26"/>
      <c r="S179" s="5"/>
      <c r="U179" s="27"/>
      <c r="V179" s="22"/>
    </row>
    <row r="180" spans="1:22" ht="15.6" customHeight="1" x14ac:dyDescent="0.3">
      <c r="A180" s="18"/>
      <c r="B180" s="32"/>
      <c r="C180" s="13"/>
      <c r="D180" s="20"/>
      <c r="E180" s="15"/>
      <c r="F180" s="14"/>
      <c r="G180" s="21">
        <f t="shared" si="29"/>
        <v>0</v>
      </c>
      <c r="H180" s="33"/>
      <c r="I180" s="23"/>
      <c r="J180" s="24"/>
      <c r="K180" s="34"/>
      <c r="N180" s="5"/>
      <c r="O180" s="26"/>
      <c r="S180" s="5"/>
      <c r="T180" s="22"/>
      <c r="U180" s="27"/>
      <c r="V180" s="22"/>
    </row>
    <row r="181" spans="1:22" ht="28.8" x14ac:dyDescent="0.3">
      <c r="A181" s="18" t="s">
        <v>172</v>
      </c>
      <c r="B181" s="32" t="s">
        <v>240</v>
      </c>
      <c r="C181" s="13" t="s">
        <v>76</v>
      </c>
      <c r="D181" s="20" t="s">
        <v>38</v>
      </c>
      <c r="E181" s="12">
        <f>E175</f>
        <v>150</v>
      </c>
      <c r="F181" s="14">
        <f>T182</f>
        <v>0</v>
      </c>
      <c r="G181" s="21">
        <f t="shared" ref="G181:G182" si="30">E181*F181</f>
        <v>0</v>
      </c>
      <c r="H181" s="33"/>
      <c r="I181" s="23"/>
      <c r="J181" s="24"/>
      <c r="K181" s="25"/>
      <c r="M181" s="35"/>
      <c r="N181" s="5"/>
      <c r="O181" s="26"/>
      <c r="S181" s="5"/>
      <c r="U181" s="27"/>
      <c r="V181" s="22"/>
    </row>
    <row r="182" spans="1:22" ht="15.6" customHeight="1" x14ac:dyDescent="0.3">
      <c r="A182" s="18"/>
      <c r="B182" s="32"/>
      <c r="C182" s="13"/>
      <c r="D182" s="20"/>
      <c r="E182" s="15"/>
      <c r="F182" s="14"/>
      <c r="G182" s="21">
        <f t="shared" si="30"/>
        <v>0</v>
      </c>
      <c r="H182" s="33"/>
      <c r="I182" s="23"/>
      <c r="J182" s="24"/>
      <c r="K182" s="30"/>
      <c r="N182" s="5"/>
      <c r="O182" s="39"/>
      <c r="S182" s="5"/>
      <c r="T182" s="22"/>
      <c r="U182" s="27"/>
      <c r="V182" s="22"/>
    </row>
    <row r="183" spans="1:22" ht="28.8" x14ac:dyDescent="0.3">
      <c r="A183" s="18" t="s">
        <v>202</v>
      </c>
      <c r="B183" s="32" t="s">
        <v>239</v>
      </c>
      <c r="C183" s="13" t="s">
        <v>107</v>
      </c>
      <c r="D183" s="20" t="s">
        <v>13</v>
      </c>
      <c r="E183" s="12">
        <f>E179</f>
        <v>1</v>
      </c>
      <c r="F183" s="14">
        <f>T184</f>
        <v>0</v>
      </c>
      <c r="G183" s="21">
        <f t="shared" ref="G183:G186" si="31">E183*F183</f>
        <v>0</v>
      </c>
      <c r="H183" s="33"/>
      <c r="I183" s="23"/>
      <c r="J183" s="24"/>
      <c r="K183" s="25"/>
      <c r="N183" s="5"/>
      <c r="O183" s="26"/>
      <c r="S183" s="5"/>
      <c r="U183" s="27"/>
      <c r="V183" s="22"/>
    </row>
    <row r="184" spans="1:22" ht="15.6" customHeight="1" x14ac:dyDescent="0.3">
      <c r="A184" s="18"/>
      <c r="B184" s="32"/>
      <c r="C184" s="13"/>
      <c r="D184" s="20"/>
      <c r="E184" s="15"/>
      <c r="F184" s="14"/>
      <c r="G184" s="21">
        <f t="shared" si="31"/>
        <v>0</v>
      </c>
      <c r="H184" s="33"/>
      <c r="I184" s="23"/>
      <c r="J184" s="24"/>
      <c r="K184" s="34"/>
      <c r="N184" s="5"/>
      <c r="O184" s="26"/>
      <c r="S184" s="5"/>
      <c r="T184" s="22"/>
      <c r="U184" s="27"/>
      <c r="V184" s="22"/>
    </row>
    <row r="185" spans="1:22" ht="28.8" x14ac:dyDescent="0.3">
      <c r="A185" s="18" t="s">
        <v>203</v>
      </c>
      <c r="B185" s="19" t="s">
        <v>230</v>
      </c>
      <c r="C185" s="13" t="s">
        <v>78</v>
      </c>
      <c r="D185" s="20" t="s">
        <v>61</v>
      </c>
      <c r="E185" s="17">
        <v>18</v>
      </c>
      <c r="F185" s="14">
        <f>T186</f>
        <v>0</v>
      </c>
      <c r="G185" s="21">
        <f t="shared" si="31"/>
        <v>0</v>
      </c>
      <c r="H185" s="22"/>
      <c r="I185" s="23"/>
      <c r="J185" s="24"/>
      <c r="K185" s="36"/>
      <c r="N185" s="5"/>
      <c r="O185" s="26"/>
      <c r="S185" s="5"/>
      <c r="U185" s="27"/>
      <c r="V185" s="22"/>
    </row>
    <row r="186" spans="1:22" ht="7.8" customHeight="1" x14ac:dyDescent="0.3">
      <c r="A186" s="18"/>
      <c r="B186" s="32"/>
      <c r="C186" s="13"/>
      <c r="D186" s="20"/>
      <c r="E186" s="119"/>
      <c r="F186" s="14"/>
      <c r="G186" s="21">
        <f t="shared" si="31"/>
        <v>0</v>
      </c>
      <c r="H186" s="22"/>
      <c r="I186" s="23"/>
      <c r="J186" s="24"/>
      <c r="K186" s="30"/>
      <c r="N186" s="5"/>
      <c r="O186" s="133"/>
      <c r="S186" s="5"/>
      <c r="T186" s="22"/>
      <c r="U186" s="27"/>
    </row>
    <row r="187" spans="1:22" ht="15.6" customHeight="1" x14ac:dyDescent="0.3">
      <c r="A187" s="18"/>
      <c r="B187" s="32"/>
      <c r="C187" s="123"/>
      <c r="D187" s="135"/>
      <c r="E187" s="136"/>
      <c r="F187" s="126" t="s">
        <v>88</v>
      </c>
      <c r="G187" s="127">
        <f>SUM(G96:G186)</f>
        <v>0</v>
      </c>
      <c r="H187" s="33"/>
      <c r="I187" s="23"/>
      <c r="K187" s="25"/>
      <c r="N187" s="5"/>
    </row>
    <row r="188" spans="1:22" ht="15.6" customHeight="1" x14ac:dyDescent="0.3">
      <c r="A188" s="160"/>
      <c r="B188" s="160"/>
      <c r="C188" s="129"/>
      <c r="D188" s="152"/>
      <c r="F188" s="24"/>
      <c r="G188" s="161"/>
      <c r="H188" s="33"/>
      <c r="I188" s="23"/>
      <c r="K188" s="25"/>
      <c r="N188" s="5"/>
    </row>
    <row r="189" spans="1:22" ht="15.6" customHeight="1" x14ac:dyDescent="0.3">
      <c r="A189" s="160"/>
      <c r="B189" s="160"/>
      <c r="C189" s="129"/>
      <c r="D189" s="152"/>
      <c r="F189" s="24"/>
      <c r="G189" s="161"/>
      <c r="H189" s="33"/>
      <c r="I189" s="23"/>
      <c r="K189" s="25"/>
      <c r="N189" s="5"/>
    </row>
    <row r="190" spans="1:22" ht="15.6" customHeight="1" x14ac:dyDescent="0.3">
      <c r="A190" s="144"/>
      <c r="B190" s="32"/>
      <c r="C190" s="13"/>
      <c r="D190" s="114"/>
      <c r="E190" s="15"/>
      <c r="F190" s="16"/>
      <c r="G190" s="143"/>
      <c r="H190" s="33"/>
      <c r="I190" s="23"/>
      <c r="K190" s="25"/>
      <c r="N190" s="5"/>
    </row>
    <row r="191" spans="1:22" ht="15.6" customHeight="1" x14ac:dyDescent="0.3">
      <c r="A191" s="155" t="s">
        <v>52</v>
      </c>
      <c r="B191" s="32"/>
      <c r="C191" s="107" t="s">
        <v>79</v>
      </c>
      <c r="D191" s="20"/>
      <c r="E191" s="15"/>
      <c r="F191" s="16"/>
      <c r="G191" s="143"/>
      <c r="H191" s="33"/>
      <c r="I191" s="23"/>
      <c r="K191" s="25"/>
      <c r="N191" s="5"/>
    </row>
    <row r="192" spans="1:22" ht="15.6" x14ac:dyDescent="0.3">
      <c r="A192" s="18"/>
      <c r="B192" s="32"/>
      <c r="C192" s="13"/>
      <c r="D192" s="20"/>
      <c r="E192" s="15"/>
      <c r="F192" s="16"/>
      <c r="G192" s="143"/>
      <c r="H192" s="33"/>
      <c r="I192" s="23"/>
      <c r="K192" s="25"/>
      <c r="N192" s="5"/>
    </row>
    <row r="193" spans="1:22" ht="15.6" customHeight="1" x14ac:dyDescent="0.3">
      <c r="A193" s="18"/>
      <c r="B193" s="32"/>
      <c r="C193" s="171" t="s">
        <v>213</v>
      </c>
      <c r="D193" s="20"/>
      <c r="E193" s="15"/>
      <c r="F193" s="16"/>
      <c r="G193" s="143"/>
      <c r="H193" s="33"/>
      <c r="I193" s="23"/>
      <c r="K193" s="25"/>
      <c r="N193" s="5"/>
    </row>
    <row r="194" spans="1:22" ht="6" customHeight="1" x14ac:dyDescent="0.3">
      <c r="A194" s="18"/>
      <c r="B194" s="32"/>
      <c r="C194" s="171"/>
      <c r="D194" s="20"/>
      <c r="E194" s="15"/>
      <c r="F194" s="16"/>
      <c r="G194" s="143"/>
      <c r="H194" s="33"/>
      <c r="I194" s="23"/>
      <c r="K194" s="25"/>
      <c r="N194" s="5"/>
    </row>
    <row r="195" spans="1:22" ht="28.8" x14ac:dyDescent="0.3">
      <c r="A195" s="18"/>
      <c r="B195" s="32"/>
      <c r="C195" s="171" t="s">
        <v>214</v>
      </c>
      <c r="D195" s="20"/>
      <c r="E195" s="15"/>
      <c r="F195" s="16"/>
      <c r="G195" s="143"/>
      <c r="H195" s="33"/>
      <c r="I195" s="23"/>
      <c r="K195" s="25"/>
      <c r="N195" s="5"/>
    </row>
    <row r="196" spans="1:22" ht="15.6" x14ac:dyDescent="0.3">
      <c r="A196" s="18"/>
      <c r="B196" s="32"/>
      <c r="C196" s="121"/>
      <c r="D196" s="20"/>
      <c r="E196" s="15"/>
      <c r="F196" s="16"/>
      <c r="G196" s="143"/>
      <c r="H196" s="33"/>
      <c r="I196" s="23"/>
      <c r="K196" s="25"/>
      <c r="N196" s="5"/>
    </row>
    <row r="197" spans="1:22" ht="28.8" x14ac:dyDescent="0.3">
      <c r="A197" s="18" t="s">
        <v>53</v>
      </c>
      <c r="B197" s="32" t="s">
        <v>229</v>
      </c>
      <c r="C197" s="13" t="s">
        <v>80</v>
      </c>
      <c r="D197" s="20" t="s">
        <v>13</v>
      </c>
      <c r="E197" s="15">
        <v>1</v>
      </c>
      <c r="F197" s="16">
        <f>T198</f>
        <v>0</v>
      </c>
      <c r="G197" s="21">
        <f t="shared" ref="G197:G201" si="32">E197*F197</f>
        <v>0</v>
      </c>
      <c r="H197" s="33"/>
      <c r="I197" s="23"/>
      <c r="J197" s="24"/>
      <c r="K197" s="34"/>
      <c r="M197" s="35"/>
      <c r="N197" s="5"/>
      <c r="O197" s="26"/>
      <c r="S197" s="5"/>
      <c r="U197" s="27"/>
    </row>
    <row r="198" spans="1:22" ht="15.6" customHeight="1" x14ac:dyDescent="0.3">
      <c r="A198" s="18"/>
      <c r="B198" s="32"/>
      <c r="C198" s="13"/>
      <c r="D198" s="20"/>
      <c r="E198" s="15"/>
      <c r="F198" s="16"/>
      <c r="G198" s="21">
        <f t="shared" si="32"/>
        <v>0</v>
      </c>
      <c r="H198" s="33"/>
      <c r="I198" s="23"/>
      <c r="J198" s="24"/>
      <c r="K198" s="30"/>
      <c r="N198" s="5"/>
      <c r="O198" s="35"/>
      <c r="S198" s="5"/>
      <c r="T198" s="22"/>
      <c r="U198" s="27"/>
    </row>
    <row r="199" spans="1:22" ht="28.8" x14ac:dyDescent="0.3">
      <c r="A199" s="18" t="s">
        <v>54</v>
      </c>
      <c r="B199" s="32" t="s">
        <v>223</v>
      </c>
      <c r="C199" s="13" t="s">
        <v>81</v>
      </c>
      <c r="D199" s="20" t="s">
        <v>13</v>
      </c>
      <c r="E199" s="12">
        <v>1</v>
      </c>
      <c r="F199" s="16">
        <f>T200</f>
        <v>0</v>
      </c>
      <c r="G199" s="21">
        <f t="shared" si="32"/>
        <v>0</v>
      </c>
      <c r="H199" s="33"/>
      <c r="I199" s="23"/>
      <c r="J199" s="24"/>
      <c r="K199" s="34"/>
      <c r="M199" s="35"/>
      <c r="N199" s="5"/>
      <c r="O199" s="26"/>
      <c r="S199" s="5"/>
      <c r="U199" s="27"/>
    </row>
    <row r="200" spans="1:22" ht="15.6" x14ac:dyDescent="0.3">
      <c r="A200" s="18"/>
      <c r="B200" s="32"/>
      <c r="C200" s="13"/>
      <c r="D200" s="20"/>
      <c r="E200" s="15"/>
      <c r="F200" s="16"/>
      <c r="G200" s="21">
        <f t="shared" si="32"/>
        <v>0</v>
      </c>
      <c r="H200" s="33"/>
      <c r="I200" s="23"/>
      <c r="J200" s="24"/>
      <c r="K200" s="30"/>
      <c r="N200" s="5"/>
      <c r="O200" s="35"/>
      <c r="S200" s="5"/>
      <c r="T200" s="22"/>
      <c r="U200" s="27"/>
    </row>
    <row r="201" spans="1:22" ht="28.8" x14ac:dyDescent="0.3">
      <c r="A201" s="18" t="s">
        <v>254</v>
      </c>
      <c r="B201" s="32" t="s">
        <v>234</v>
      </c>
      <c r="C201" s="13" t="s">
        <v>82</v>
      </c>
      <c r="D201" s="20" t="s">
        <v>20</v>
      </c>
      <c r="E201" s="12">
        <v>48</v>
      </c>
      <c r="F201" s="16">
        <f>T202</f>
        <v>0</v>
      </c>
      <c r="G201" s="21">
        <f t="shared" si="32"/>
        <v>0</v>
      </c>
      <c r="H201" s="33"/>
      <c r="I201" s="23"/>
      <c r="J201" s="24"/>
      <c r="K201" s="34"/>
      <c r="M201" s="35"/>
      <c r="N201" s="5"/>
      <c r="O201" s="26"/>
      <c r="S201" s="5"/>
      <c r="U201" s="27"/>
    </row>
    <row r="202" spans="1:22" ht="15.6" x14ac:dyDescent="0.3">
      <c r="A202" s="18"/>
      <c r="B202" s="32"/>
      <c r="C202" s="13"/>
      <c r="D202" s="20"/>
      <c r="E202" s="15"/>
      <c r="F202" s="16"/>
      <c r="G202" s="21"/>
      <c r="H202" s="33"/>
      <c r="I202" s="23"/>
      <c r="J202" s="24"/>
      <c r="K202" s="30"/>
      <c r="N202" s="5"/>
      <c r="O202" s="35"/>
      <c r="S202" s="5"/>
      <c r="T202" s="22"/>
      <c r="U202" s="27"/>
    </row>
    <row r="203" spans="1:22" ht="15.6" x14ac:dyDescent="0.3">
      <c r="A203" s="18" t="s">
        <v>250</v>
      </c>
      <c r="B203" s="32" t="s">
        <v>242</v>
      </c>
      <c r="C203" s="13" t="s">
        <v>116</v>
      </c>
      <c r="D203" s="20" t="s">
        <v>13</v>
      </c>
      <c r="E203" s="15">
        <v>1</v>
      </c>
      <c r="F203" s="16">
        <f>T204</f>
        <v>0</v>
      </c>
      <c r="G203" s="21">
        <f t="shared" ref="G203:G204" si="33">E203*F203</f>
        <v>0</v>
      </c>
      <c r="H203" s="33"/>
      <c r="I203" s="23"/>
      <c r="J203" s="24"/>
      <c r="K203" s="34"/>
      <c r="M203" s="35"/>
      <c r="N203" s="5"/>
      <c r="O203" s="26"/>
      <c r="S203" s="5"/>
      <c r="U203" s="27"/>
    </row>
    <row r="204" spans="1:22" ht="15.6" customHeight="1" x14ac:dyDescent="0.3">
      <c r="A204" s="18"/>
      <c r="B204" s="32"/>
      <c r="C204" s="13"/>
      <c r="D204" s="20"/>
      <c r="E204" s="15"/>
      <c r="F204" s="16"/>
      <c r="G204" s="21">
        <f t="shared" si="33"/>
        <v>0</v>
      </c>
      <c r="H204" s="33"/>
      <c r="I204" s="23"/>
      <c r="J204" s="24"/>
      <c r="K204" s="30"/>
      <c r="N204" s="5"/>
      <c r="O204" s="35"/>
      <c r="S204" s="5"/>
      <c r="T204" s="22"/>
      <c r="U204" s="27"/>
    </row>
    <row r="205" spans="1:22" ht="28.8" x14ac:dyDescent="0.3">
      <c r="A205" s="18" t="s">
        <v>252</v>
      </c>
      <c r="B205" s="19" t="s">
        <v>230</v>
      </c>
      <c r="C205" s="13" t="s">
        <v>78</v>
      </c>
      <c r="D205" s="20" t="s">
        <v>61</v>
      </c>
      <c r="E205" s="17">
        <v>6</v>
      </c>
      <c r="F205" s="14">
        <f>T206</f>
        <v>0</v>
      </c>
      <c r="G205" s="21">
        <f t="shared" ref="G205:G206" si="34">E205*F205</f>
        <v>0</v>
      </c>
      <c r="H205" s="22"/>
      <c r="I205" s="23"/>
      <c r="J205" s="24"/>
      <c r="K205" s="36"/>
      <c r="N205" s="5"/>
      <c r="O205" s="26"/>
      <c r="S205" s="5"/>
      <c r="U205" s="27"/>
      <c r="V205" s="22"/>
    </row>
    <row r="206" spans="1:22" ht="7.8" customHeight="1" x14ac:dyDescent="0.3">
      <c r="A206" s="18"/>
      <c r="B206" s="32"/>
      <c r="C206" s="13"/>
      <c r="D206" s="20"/>
      <c r="E206" s="119"/>
      <c r="F206" s="14"/>
      <c r="G206" s="21">
        <f t="shared" si="34"/>
        <v>0</v>
      </c>
      <c r="H206" s="22"/>
      <c r="I206" s="23"/>
      <c r="J206" s="24"/>
      <c r="K206" s="30"/>
      <c r="N206" s="5"/>
      <c r="O206" s="133"/>
      <c r="S206" s="5"/>
      <c r="T206" s="22"/>
      <c r="U206" s="27"/>
    </row>
    <row r="207" spans="1:22" ht="15.6" customHeight="1" x14ac:dyDescent="0.3">
      <c r="A207" s="18"/>
      <c r="B207" s="32"/>
      <c r="C207" s="123"/>
      <c r="D207" s="135"/>
      <c r="E207" s="136"/>
      <c r="F207" s="126" t="s">
        <v>262</v>
      </c>
      <c r="G207" s="127">
        <f>SUM(G191:G206)</f>
        <v>0</v>
      </c>
      <c r="H207" s="33"/>
      <c r="I207" s="23"/>
      <c r="K207" s="25"/>
      <c r="N207" s="5"/>
    </row>
    <row r="208" spans="1:22" ht="15.6" customHeight="1" x14ac:dyDescent="0.3">
      <c r="A208" s="144"/>
      <c r="B208" s="160"/>
      <c r="C208" s="129"/>
      <c r="D208" s="152"/>
      <c r="F208" s="24"/>
      <c r="G208" s="143"/>
      <c r="H208" s="33"/>
      <c r="I208" s="23"/>
      <c r="K208" s="25"/>
      <c r="N208" s="5"/>
    </row>
    <row r="209" spans="1:14" ht="15.6" customHeight="1" x14ac:dyDescent="0.3">
      <c r="A209" s="144"/>
      <c r="B209" s="160"/>
      <c r="C209" s="100" t="s">
        <v>89</v>
      </c>
      <c r="D209" s="152"/>
      <c r="F209" s="24"/>
      <c r="G209" s="143"/>
      <c r="H209" s="33"/>
      <c r="I209" s="23"/>
      <c r="K209" s="25"/>
      <c r="N209" s="5"/>
    </row>
    <row r="210" spans="1:14" ht="15.6" customHeight="1" x14ac:dyDescent="0.3">
      <c r="A210" s="144"/>
      <c r="B210" s="160"/>
      <c r="C210" s="129"/>
      <c r="D210" s="152"/>
      <c r="F210" s="24"/>
      <c r="G210" s="143"/>
      <c r="H210" s="33"/>
      <c r="I210" s="23"/>
      <c r="K210" s="25"/>
      <c r="N210" s="5"/>
    </row>
    <row r="211" spans="1:14" ht="15.6" customHeight="1" x14ac:dyDescent="0.3">
      <c r="A211" s="144"/>
      <c r="B211" s="160"/>
      <c r="C211" s="129"/>
      <c r="D211" s="152"/>
      <c r="F211" s="153" t="s">
        <v>90</v>
      </c>
      <c r="G211" s="40">
        <f>G77</f>
        <v>0</v>
      </c>
      <c r="H211" s="33"/>
      <c r="I211" s="23"/>
      <c r="K211" s="25"/>
      <c r="N211" s="5"/>
    </row>
    <row r="212" spans="1:14" ht="15.6" customHeight="1" x14ac:dyDescent="0.3">
      <c r="A212" s="144"/>
      <c r="B212" s="160"/>
      <c r="C212" s="129"/>
      <c r="D212" s="152"/>
      <c r="F212" s="153" t="s">
        <v>88</v>
      </c>
      <c r="G212" s="40">
        <f>G187</f>
        <v>0</v>
      </c>
      <c r="H212" s="33"/>
      <c r="I212" s="23"/>
      <c r="K212" s="25"/>
      <c r="N212" s="5"/>
    </row>
    <row r="213" spans="1:14" ht="15.6" customHeight="1" x14ac:dyDescent="0.3">
      <c r="A213" s="144"/>
      <c r="B213" s="160"/>
      <c r="C213" s="129"/>
      <c r="D213" s="152"/>
      <c r="F213" s="153" t="s">
        <v>262</v>
      </c>
      <c r="G213" s="77">
        <f>+G207</f>
        <v>0</v>
      </c>
      <c r="H213" s="33"/>
      <c r="I213" s="23"/>
      <c r="K213" s="25"/>
      <c r="N213" s="5"/>
    </row>
    <row r="214" spans="1:14" ht="15.6" customHeight="1" x14ac:dyDescent="0.3">
      <c r="A214" s="144"/>
      <c r="B214" s="160"/>
      <c r="C214" s="129"/>
      <c r="D214" s="152"/>
      <c r="F214" s="164" t="s">
        <v>100</v>
      </c>
      <c r="G214" s="143">
        <f>SUM(G211:G213)</f>
        <v>0</v>
      </c>
      <c r="H214" s="33"/>
      <c r="I214" s="23"/>
      <c r="K214" s="25"/>
      <c r="N214" s="5"/>
    </row>
    <row r="215" spans="1:14" ht="15.6" customHeight="1" x14ac:dyDescent="0.3">
      <c r="A215" s="144"/>
      <c r="B215" s="160"/>
      <c r="C215" s="129"/>
      <c r="D215" s="152"/>
      <c r="F215" s="24" t="s">
        <v>91</v>
      </c>
      <c r="G215" s="40">
        <f>ROUND(G214*20%,2)</f>
        <v>0</v>
      </c>
      <c r="H215" s="33"/>
      <c r="I215" s="23"/>
      <c r="K215" s="25"/>
      <c r="N215" s="5"/>
    </row>
    <row r="216" spans="1:14" ht="15.6" customHeight="1" thickBot="1" x14ac:dyDescent="0.35">
      <c r="A216" s="144"/>
      <c r="B216" s="160"/>
      <c r="C216" s="129"/>
      <c r="D216" s="152"/>
      <c r="F216" s="164" t="s">
        <v>92</v>
      </c>
      <c r="G216" s="154">
        <f>SUM(G214:G215)</f>
        <v>0</v>
      </c>
      <c r="H216" s="33"/>
      <c r="I216" s="72"/>
      <c r="K216" s="25"/>
      <c r="N216" s="5"/>
    </row>
    <row r="217" spans="1:14" ht="15.6" customHeight="1" thickTop="1" x14ac:dyDescent="0.3">
      <c r="A217" s="150"/>
      <c r="B217" s="189"/>
      <c r="C217" s="146"/>
      <c r="D217" s="147"/>
      <c r="E217" s="97"/>
      <c r="F217" s="165"/>
      <c r="G217" s="149"/>
      <c r="H217" s="33"/>
      <c r="I217" s="23"/>
      <c r="K217" s="25"/>
      <c r="N217" s="5"/>
    </row>
    <row r="218" spans="1:14" ht="15.6" customHeight="1" x14ac:dyDescent="0.3">
      <c r="A218" s="159"/>
      <c r="B218" s="159"/>
      <c r="C218" s="139"/>
      <c r="D218" s="140"/>
      <c r="E218" s="65"/>
      <c r="F218" s="168"/>
      <c r="G218" s="158"/>
      <c r="H218" s="33"/>
      <c r="I218" s="23"/>
      <c r="K218" s="25"/>
      <c r="N218" s="5"/>
    </row>
    <row r="219" spans="1:14" ht="15.6" customHeight="1" x14ac:dyDescent="0.3">
      <c r="A219" s="160"/>
      <c r="B219" s="160"/>
      <c r="C219" s="129"/>
      <c r="D219" s="152"/>
      <c r="F219" s="164"/>
      <c r="G219" s="161"/>
      <c r="H219" s="33"/>
      <c r="I219" s="23"/>
      <c r="K219" s="25"/>
      <c r="N219" s="5"/>
    </row>
    <row r="220" spans="1:14" ht="15.6" customHeight="1" x14ac:dyDescent="0.3">
      <c r="A220" s="160"/>
      <c r="B220" s="160"/>
      <c r="C220" s="129"/>
      <c r="D220" s="152"/>
      <c r="F220" s="164"/>
      <c r="G220" s="161"/>
      <c r="H220" s="33"/>
      <c r="I220" s="23"/>
      <c r="K220" s="25"/>
      <c r="N220" s="5"/>
    </row>
    <row r="221" spans="1:14" ht="15.6" customHeight="1" x14ac:dyDescent="0.3">
      <c r="A221" s="160"/>
      <c r="B221" s="160"/>
      <c r="C221" s="129"/>
      <c r="D221" s="152"/>
      <c r="F221" s="164"/>
      <c r="G221" s="161"/>
      <c r="H221" s="33"/>
      <c r="I221" s="23"/>
      <c r="K221" s="25"/>
      <c r="N221" s="5"/>
    </row>
    <row r="222" spans="1:14" ht="15.6" customHeight="1" x14ac:dyDescent="0.3">
      <c r="A222" s="160"/>
      <c r="B222" s="160"/>
      <c r="C222" s="129"/>
      <c r="D222" s="152"/>
      <c r="F222" s="164"/>
      <c r="G222" s="161"/>
      <c r="H222" s="33"/>
      <c r="I222" s="23"/>
      <c r="K222" s="25"/>
      <c r="N222" s="5"/>
    </row>
    <row r="223" spans="1:14" ht="15.6" customHeight="1" x14ac:dyDescent="0.3">
      <c r="A223" s="160"/>
      <c r="B223" s="160"/>
      <c r="C223" s="129"/>
      <c r="D223" s="152"/>
      <c r="F223" s="164"/>
      <c r="G223" s="161"/>
      <c r="H223" s="33"/>
      <c r="I223" s="23"/>
      <c r="K223" s="25"/>
      <c r="N223" s="5"/>
    </row>
    <row r="224" spans="1:14" ht="15.6" customHeight="1" x14ac:dyDescent="0.3">
      <c r="A224" s="160"/>
      <c r="B224" s="160"/>
      <c r="C224" s="129"/>
      <c r="D224" s="152"/>
      <c r="F224" s="164"/>
      <c r="G224" s="161"/>
      <c r="H224" s="33"/>
      <c r="I224" s="23"/>
      <c r="K224" s="25"/>
      <c r="N224" s="5"/>
    </row>
    <row r="225" spans="1:22" ht="15.6" customHeight="1" x14ac:dyDescent="0.3">
      <c r="A225" s="160"/>
      <c r="B225" s="160"/>
      <c r="C225" s="129"/>
      <c r="D225" s="152"/>
      <c r="F225" s="164"/>
      <c r="G225" s="161"/>
      <c r="H225" s="33"/>
      <c r="I225" s="23"/>
      <c r="K225" s="25"/>
      <c r="N225" s="5"/>
    </row>
    <row r="226" spans="1:22" ht="15.6" customHeight="1" x14ac:dyDescent="0.3">
      <c r="A226" s="160"/>
      <c r="B226" s="160"/>
      <c r="C226" s="129"/>
      <c r="D226" s="152"/>
      <c r="F226" s="164"/>
      <c r="G226" s="161"/>
      <c r="H226" s="33"/>
      <c r="I226" s="23"/>
      <c r="K226" s="25"/>
      <c r="N226" s="5"/>
    </row>
    <row r="227" spans="1:22" ht="15.6" customHeight="1" x14ac:dyDescent="0.3">
      <c r="A227" s="160"/>
      <c r="B227" s="160"/>
      <c r="C227" s="129"/>
      <c r="D227" s="152"/>
      <c r="F227" s="164"/>
      <c r="G227" s="161"/>
      <c r="H227" s="33"/>
      <c r="I227" s="23"/>
      <c r="K227" s="25"/>
      <c r="N227" s="5"/>
    </row>
    <row r="228" spans="1:22" ht="15.6" customHeight="1" x14ac:dyDescent="0.3">
      <c r="A228" s="160"/>
      <c r="B228" s="160"/>
      <c r="C228" s="129"/>
      <c r="D228" s="152"/>
      <c r="F228" s="164"/>
      <c r="G228" s="161"/>
      <c r="H228" s="33"/>
      <c r="I228" s="23"/>
      <c r="K228" s="25"/>
      <c r="N228" s="5"/>
    </row>
    <row r="229" spans="1:22" ht="15.6" customHeight="1" x14ac:dyDescent="0.3">
      <c r="A229" s="160"/>
      <c r="B229" s="160"/>
      <c r="C229" s="129"/>
      <c r="D229" s="152"/>
      <c r="F229" s="164"/>
      <c r="G229" s="161"/>
      <c r="H229" s="33"/>
      <c r="I229" s="23"/>
      <c r="K229" s="25"/>
      <c r="N229" s="5"/>
    </row>
    <row r="230" spans="1:22" ht="15.6" customHeight="1" x14ac:dyDescent="0.3">
      <c r="A230" s="160"/>
      <c r="B230" s="160"/>
      <c r="C230" s="129"/>
      <c r="D230" s="152"/>
      <c r="F230" s="164"/>
      <c r="G230" s="161"/>
      <c r="H230" s="33"/>
      <c r="I230" s="23"/>
      <c r="K230" s="25"/>
      <c r="N230" s="5"/>
    </row>
    <row r="231" spans="1:22" s="4" customFormat="1" ht="15.6" customHeight="1" x14ac:dyDescent="0.3">
      <c r="A231" s="138"/>
      <c r="B231" s="190"/>
      <c r="C231" s="166" t="s">
        <v>289</v>
      </c>
      <c r="D231" s="104"/>
      <c r="E231" s="105"/>
      <c r="F231" s="137"/>
      <c r="G231" s="142"/>
      <c r="H231" s="33"/>
      <c r="I231" s="23"/>
      <c r="J231" s="3"/>
      <c r="K231" s="25"/>
      <c r="N231" s="5"/>
      <c r="Q231" s="5"/>
      <c r="T231" s="2"/>
      <c r="U231" s="68"/>
      <c r="V231" s="2"/>
    </row>
    <row r="232" spans="1:22" s="4" customFormat="1" ht="15.6" customHeight="1" x14ac:dyDescent="0.3">
      <c r="A232" s="18"/>
      <c r="B232" s="32"/>
      <c r="C232" s="13"/>
      <c r="D232" s="20"/>
      <c r="E232" s="15"/>
      <c r="F232" s="16"/>
      <c r="G232" s="143"/>
      <c r="H232" s="33"/>
      <c r="I232" s="23"/>
      <c r="J232" s="3"/>
      <c r="K232" s="25"/>
      <c r="N232" s="5"/>
      <c r="Q232" s="5"/>
      <c r="T232" s="2"/>
      <c r="U232" s="68"/>
      <c r="V232" s="2"/>
    </row>
    <row r="233" spans="1:22" s="4" customFormat="1" x14ac:dyDescent="0.3">
      <c r="A233" s="106"/>
      <c r="B233" s="188"/>
      <c r="C233" s="107" t="s">
        <v>127</v>
      </c>
      <c r="D233" s="20"/>
      <c r="E233" s="15"/>
      <c r="F233" s="20"/>
      <c r="G233" s="92"/>
      <c r="H233" s="2"/>
      <c r="I233" s="2"/>
      <c r="J233" s="3"/>
      <c r="Q233" s="5"/>
      <c r="T233" s="2"/>
      <c r="U233" s="68"/>
      <c r="V233" s="2"/>
    </row>
    <row r="234" spans="1:22" s="4" customFormat="1" ht="6" customHeight="1" x14ac:dyDescent="0.3">
      <c r="A234" s="108"/>
      <c r="B234" s="188"/>
      <c r="C234" s="107"/>
      <c r="D234" s="20"/>
      <c r="E234" s="15"/>
      <c r="F234" s="20"/>
      <c r="G234" s="92"/>
      <c r="H234" s="2"/>
      <c r="I234" s="2"/>
      <c r="J234" s="3"/>
      <c r="Q234" s="5"/>
      <c r="T234" s="2"/>
      <c r="U234" s="68"/>
      <c r="V234" s="2"/>
    </row>
    <row r="235" spans="1:22" s="4" customFormat="1" x14ac:dyDescent="0.3">
      <c r="A235" s="155" t="s">
        <v>55</v>
      </c>
      <c r="B235" s="187"/>
      <c r="C235" s="111" t="s">
        <v>26</v>
      </c>
      <c r="D235" s="20"/>
      <c r="E235" s="12"/>
      <c r="F235" s="112"/>
      <c r="G235" s="21"/>
      <c r="H235" s="22"/>
      <c r="I235" s="23"/>
      <c r="J235" s="3"/>
      <c r="K235" s="25"/>
      <c r="N235" s="5"/>
      <c r="Q235" s="5"/>
      <c r="T235" s="2"/>
      <c r="U235" s="68"/>
      <c r="V235" s="2"/>
    </row>
    <row r="236" spans="1:22" s="4" customFormat="1" x14ac:dyDescent="0.3">
      <c r="A236" s="110"/>
      <c r="B236" s="187"/>
      <c r="C236" s="111"/>
      <c r="D236" s="20"/>
      <c r="E236" s="12"/>
      <c r="F236" s="112"/>
      <c r="G236" s="21"/>
      <c r="H236" s="22"/>
      <c r="I236" s="23"/>
      <c r="J236" s="3"/>
      <c r="K236" s="25"/>
      <c r="N236" s="5"/>
      <c r="Q236" s="5"/>
      <c r="T236" s="2"/>
      <c r="U236" s="68"/>
      <c r="V236" s="2"/>
    </row>
    <row r="237" spans="1:22" s="4" customFormat="1" ht="28.8" x14ac:dyDescent="0.3">
      <c r="A237" s="110"/>
      <c r="B237" s="187"/>
      <c r="C237" s="121" t="s">
        <v>110</v>
      </c>
      <c r="D237" s="20"/>
      <c r="E237" s="12"/>
      <c r="F237" s="112"/>
      <c r="G237" s="21"/>
      <c r="H237" s="22"/>
      <c r="I237" s="23"/>
      <c r="J237" s="3"/>
      <c r="K237" s="25"/>
      <c r="N237" s="5"/>
      <c r="Q237" s="5"/>
      <c r="T237" s="2"/>
      <c r="U237" s="68"/>
      <c r="V237" s="2"/>
    </row>
    <row r="238" spans="1:22" s="4" customFormat="1" x14ac:dyDescent="0.3">
      <c r="A238" s="110"/>
      <c r="B238" s="187"/>
      <c r="C238" s="111"/>
      <c r="D238" s="20"/>
      <c r="E238" s="12"/>
      <c r="F238" s="112"/>
      <c r="G238" s="21"/>
      <c r="H238" s="22"/>
      <c r="I238" s="23"/>
      <c r="J238" s="3"/>
      <c r="K238" s="25"/>
      <c r="N238" s="5"/>
      <c r="Q238" s="5"/>
      <c r="T238" s="2"/>
      <c r="U238" s="68"/>
      <c r="V238" s="2"/>
    </row>
    <row r="239" spans="1:22" ht="43.2" x14ac:dyDescent="0.3">
      <c r="A239" s="18" t="s">
        <v>56</v>
      </c>
      <c r="B239" s="19" t="s">
        <v>135</v>
      </c>
      <c r="C239" s="13" t="s">
        <v>77</v>
      </c>
      <c r="D239" s="20" t="s">
        <v>13</v>
      </c>
      <c r="E239" s="119">
        <v>1</v>
      </c>
      <c r="F239" s="120">
        <f>T240</f>
        <v>0</v>
      </c>
      <c r="G239" s="21">
        <f t="shared" ref="G239:G241" si="35">E239*F239</f>
        <v>0</v>
      </c>
      <c r="H239" s="22"/>
      <c r="I239" s="23"/>
      <c r="J239" s="24"/>
      <c r="K239" s="34"/>
      <c r="N239" s="5"/>
      <c r="O239" s="26"/>
      <c r="S239" s="5"/>
      <c r="U239" s="27"/>
    </row>
    <row r="240" spans="1:22" x14ac:dyDescent="0.3">
      <c r="A240" s="18"/>
      <c r="B240" s="19"/>
      <c r="C240" s="13"/>
      <c r="D240" s="20"/>
      <c r="E240" s="119"/>
      <c r="F240" s="120"/>
      <c r="G240" s="21"/>
      <c r="H240" s="22"/>
      <c r="I240" s="23"/>
      <c r="S240" s="5"/>
      <c r="T240" s="22"/>
      <c r="U240" s="27"/>
    </row>
    <row r="241" spans="1:21" x14ac:dyDescent="0.3">
      <c r="A241" s="18"/>
      <c r="B241" s="19"/>
      <c r="C241" s="121" t="s">
        <v>22</v>
      </c>
      <c r="D241" s="20"/>
      <c r="E241" s="12"/>
      <c r="F241" s="120"/>
      <c r="G241" s="21">
        <f t="shared" si="35"/>
        <v>0</v>
      </c>
      <c r="H241" s="22"/>
      <c r="I241" s="23"/>
      <c r="K241" s="25"/>
      <c r="N241" s="5"/>
    </row>
    <row r="242" spans="1:21" ht="43.2" x14ac:dyDescent="0.3">
      <c r="A242" s="18" t="s">
        <v>57</v>
      </c>
      <c r="B242" s="19" t="s">
        <v>221</v>
      </c>
      <c r="C242" s="13" t="s">
        <v>129</v>
      </c>
      <c r="D242" s="20" t="s">
        <v>126</v>
      </c>
      <c r="E242" s="119">
        <v>2</v>
      </c>
      <c r="F242" s="14"/>
      <c r="G242" s="21">
        <f t="shared" ref="G242:G261" si="36">E242*F242</f>
        <v>0</v>
      </c>
      <c r="H242" s="22"/>
      <c r="I242" s="23"/>
      <c r="J242" s="24"/>
      <c r="K242" s="25"/>
      <c r="N242" s="5"/>
    </row>
    <row r="243" spans="1:21" x14ac:dyDescent="0.3">
      <c r="A243" s="18"/>
      <c r="B243" s="19"/>
      <c r="C243" s="13"/>
      <c r="D243" s="20"/>
      <c r="E243" s="119"/>
      <c r="F243" s="14"/>
      <c r="G243" s="21">
        <f t="shared" si="36"/>
        <v>0</v>
      </c>
      <c r="H243" s="22"/>
      <c r="I243" s="23"/>
      <c r="J243" s="24"/>
      <c r="K243" s="25"/>
      <c r="N243" s="5"/>
    </row>
    <row r="244" spans="1:21" ht="32.4" customHeight="1" x14ac:dyDescent="0.3">
      <c r="A244" s="18" t="s">
        <v>58</v>
      </c>
      <c r="B244" s="19" t="s">
        <v>222</v>
      </c>
      <c r="C244" s="13" t="s">
        <v>43</v>
      </c>
      <c r="D244" s="20" t="s">
        <v>13</v>
      </c>
      <c r="E244" s="119">
        <v>1</v>
      </c>
      <c r="F244" s="14"/>
      <c r="G244" s="21">
        <f t="shared" si="36"/>
        <v>0</v>
      </c>
      <c r="H244" s="22"/>
      <c r="I244" s="23"/>
      <c r="J244" s="24"/>
      <c r="K244" s="25"/>
      <c r="N244" s="5"/>
    </row>
    <row r="245" spans="1:21" x14ac:dyDescent="0.3">
      <c r="A245" s="18"/>
      <c r="B245" s="19"/>
      <c r="C245" s="13"/>
      <c r="D245" s="20"/>
      <c r="E245" s="12"/>
      <c r="F245" s="14"/>
      <c r="G245" s="21">
        <f t="shared" si="36"/>
        <v>0</v>
      </c>
      <c r="H245" s="22"/>
      <c r="I245" s="23"/>
      <c r="J245" s="24"/>
      <c r="K245" s="25"/>
      <c r="N245" s="5"/>
    </row>
    <row r="246" spans="1:21" x14ac:dyDescent="0.3">
      <c r="A246" s="18" t="s">
        <v>59</v>
      </c>
      <c r="B246" s="19" t="s">
        <v>221</v>
      </c>
      <c r="C246" s="13" t="s">
        <v>30</v>
      </c>
      <c r="D246" s="20" t="s">
        <v>13</v>
      </c>
      <c r="E246" s="119">
        <v>1</v>
      </c>
      <c r="F246" s="120"/>
      <c r="G246" s="21">
        <f t="shared" si="36"/>
        <v>0</v>
      </c>
      <c r="H246" s="22"/>
      <c r="I246" s="23"/>
      <c r="J246" s="24"/>
      <c r="K246" s="34"/>
      <c r="N246" s="5"/>
      <c r="O246" s="26"/>
      <c r="S246" s="5"/>
      <c r="U246" s="27"/>
    </row>
    <row r="247" spans="1:21" x14ac:dyDescent="0.3">
      <c r="A247" s="18"/>
      <c r="B247" s="19"/>
      <c r="C247" s="13"/>
      <c r="D247" s="20"/>
      <c r="E247" s="12"/>
      <c r="F247" s="120"/>
      <c r="G247" s="21">
        <f t="shared" si="36"/>
        <v>0</v>
      </c>
      <c r="H247" s="22"/>
      <c r="I247" s="23"/>
      <c r="K247" s="25"/>
      <c r="N247" s="5"/>
    </row>
    <row r="248" spans="1:21" ht="28.8" x14ac:dyDescent="0.3">
      <c r="A248" s="28" t="s">
        <v>60</v>
      </c>
      <c r="B248" s="29" t="s">
        <v>221</v>
      </c>
      <c r="C248" s="13" t="s">
        <v>31</v>
      </c>
      <c r="D248" s="20" t="s">
        <v>13</v>
      </c>
      <c r="E248" s="119">
        <v>1</v>
      </c>
      <c r="F248" s="14"/>
      <c r="G248" s="21">
        <f t="shared" si="36"/>
        <v>0</v>
      </c>
      <c r="H248" s="22"/>
      <c r="J248" s="24"/>
      <c r="K248" s="34"/>
      <c r="N248" s="5"/>
      <c r="O248" s="26"/>
      <c r="S248" s="5"/>
      <c r="U248" s="27"/>
    </row>
    <row r="249" spans="1:21" x14ac:dyDescent="0.3">
      <c r="A249" s="28"/>
      <c r="B249" s="29"/>
      <c r="C249" s="13"/>
      <c r="D249" s="20"/>
      <c r="E249" s="119"/>
      <c r="F249" s="14"/>
      <c r="G249" s="21">
        <f t="shared" si="36"/>
        <v>0</v>
      </c>
      <c r="H249" s="22"/>
      <c r="I249" s="23"/>
      <c r="J249" s="24"/>
      <c r="K249" s="30"/>
      <c r="N249" s="5"/>
      <c r="O249" s="26"/>
    </row>
    <row r="250" spans="1:21" x14ac:dyDescent="0.3">
      <c r="A250" s="28" t="s">
        <v>290</v>
      </c>
      <c r="B250" s="29" t="s">
        <v>257</v>
      </c>
      <c r="C250" s="13" t="s">
        <v>258</v>
      </c>
      <c r="D250" s="20" t="s">
        <v>13</v>
      </c>
      <c r="E250" s="119">
        <v>1</v>
      </c>
      <c r="F250" s="14"/>
      <c r="G250" s="21">
        <f t="shared" si="36"/>
        <v>0</v>
      </c>
      <c r="H250" s="22"/>
      <c r="J250" s="24"/>
      <c r="K250" s="34"/>
      <c r="N250" s="5"/>
      <c r="O250" s="26"/>
      <c r="S250" s="5"/>
      <c r="U250" s="27"/>
    </row>
    <row r="251" spans="1:21" x14ac:dyDescent="0.3">
      <c r="A251" s="28"/>
      <c r="B251" s="29"/>
      <c r="C251" s="13"/>
      <c r="D251" s="20"/>
      <c r="E251" s="119"/>
      <c r="F251" s="14"/>
      <c r="G251" s="21"/>
      <c r="H251" s="22"/>
      <c r="J251" s="24"/>
      <c r="K251" s="34"/>
      <c r="N251" s="5"/>
      <c r="O251" s="26"/>
      <c r="S251" s="5"/>
      <c r="U251" s="27"/>
    </row>
    <row r="252" spans="1:21" x14ac:dyDescent="0.3">
      <c r="A252" s="28"/>
      <c r="B252" s="29"/>
      <c r="C252" s="123"/>
      <c r="D252" s="124"/>
      <c r="E252" s="125"/>
      <c r="F252" s="126" t="s">
        <v>263</v>
      </c>
      <c r="G252" s="127">
        <f>SUM(G235:G251)</f>
        <v>0</v>
      </c>
      <c r="H252" s="22"/>
      <c r="J252" s="24"/>
      <c r="K252" s="34"/>
      <c r="N252" s="5"/>
      <c r="O252" s="26"/>
      <c r="S252" s="5"/>
      <c r="U252" s="27"/>
    </row>
    <row r="253" spans="1:21" x14ac:dyDescent="0.3">
      <c r="A253" s="28"/>
      <c r="B253" s="29"/>
      <c r="C253" s="13"/>
      <c r="D253" s="20"/>
      <c r="E253" s="119"/>
      <c r="F253" s="14"/>
      <c r="G253" s="40"/>
      <c r="H253" s="22"/>
      <c r="I253" s="23"/>
      <c r="J253" s="24"/>
      <c r="K253" s="30"/>
      <c r="N253" s="5"/>
      <c r="O253" s="26"/>
    </row>
    <row r="254" spans="1:21" x14ac:dyDescent="0.3">
      <c r="A254" s="28"/>
      <c r="B254" s="29"/>
      <c r="C254" s="13"/>
      <c r="D254" s="20"/>
      <c r="E254" s="119"/>
      <c r="F254" s="14"/>
      <c r="G254" s="40"/>
      <c r="H254" s="22"/>
      <c r="I254" s="23"/>
      <c r="J254" s="24"/>
      <c r="K254" s="30"/>
      <c r="N254" s="5"/>
      <c r="O254" s="26"/>
    </row>
    <row r="255" spans="1:21" x14ac:dyDescent="0.3">
      <c r="A255" s="162" t="s">
        <v>264</v>
      </c>
      <c r="B255" s="188"/>
      <c r="C255" s="107" t="s">
        <v>291</v>
      </c>
      <c r="D255" s="20"/>
      <c r="E255" s="15"/>
      <c r="F255" s="20"/>
      <c r="G255" s="92"/>
    </row>
    <row r="256" spans="1:21" x14ac:dyDescent="0.3">
      <c r="A256" s="108"/>
      <c r="B256" s="188"/>
      <c r="C256" s="107"/>
      <c r="D256" s="20"/>
      <c r="E256" s="15"/>
      <c r="F256" s="20"/>
      <c r="G256" s="92"/>
    </row>
    <row r="257" spans="1:22" x14ac:dyDescent="0.3">
      <c r="A257" s="108"/>
      <c r="B257" s="188"/>
      <c r="C257" s="169" t="s">
        <v>208</v>
      </c>
      <c r="D257" s="20"/>
      <c r="E257" s="15"/>
      <c r="F257" s="20"/>
      <c r="G257" s="92"/>
    </row>
    <row r="258" spans="1:22" ht="6" customHeight="1" x14ac:dyDescent="0.3">
      <c r="A258" s="108"/>
      <c r="B258" s="188"/>
      <c r="C258" s="169"/>
      <c r="D258" s="20"/>
      <c r="E258" s="15"/>
      <c r="F258" s="20"/>
      <c r="G258" s="92"/>
    </row>
    <row r="259" spans="1:22" ht="47.4" customHeight="1" x14ac:dyDescent="0.3">
      <c r="A259" s="108"/>
      <c r="B259" s="188"/>
      <c r="C259" s="169" t="s">
        <v>209</v>
      </c>
      <c r="D259" s="20"/>
      <c r="E259" s="15"/>
      <c r="F259" s="20"/>
      <c r="G259" s="92"/>
    </row>
    <row r="260" spans="1:22" x14ac:dyDescent="0.3">
      <c r="A260" s="28"/>
      <c r="B260" s="29"/>
      <c r="C260" s="13"/>
      <c r="D260" s="20"/>
      <c r="E260" s="119"/>
      <c r="F260" s="14"/>
      <c r="G260" s="21"/>
      <c r="H260" s="22"/>
      <c r="I260" s="23"/>
      <c r="J260" s="24"/>
      <c r="K260" s="30"/>
      <c r="N260" s="5"/>
      <c r="O260" s="26"/>
    </row>
    <row r="261" spans="1:22" x14ac:dyDescent="0.3">
      <c r="A261" s="18"/>
      <c r="B261" s="19"/>
      <c r="C261" s="111" t="s">
        <v>23</v>
      </c>
      <c r="D261" s="20"/>
      <c r="E261" s="119"/>
      <c r="F261" s="112"/>
      <c r="G261" s="21">
        <f t="shared" si="36"/>
        <v>0</v>
      </c>
      <c r="H261" s="22"/>
      <c r="I261" s="23"/>
      <c r="K261" s="25"/>
      <c r="N261" s="5"/>
      <c r="O261" s="26"/>
    </row>
    <row r="262" spans="1:22" x14ac:dyDescent="0.3">
      <c r="A262" s="28"/>
      <c r="B262" s="29"/>
      <c r="C262" s="31" t="s">
        <v>85</v>
      </c>
      <c r="D262" s="20"/>
      <c r="E262" s="12"/>
      <c r="F262" s="14"/>
      <c r="G262" s="21"/>
      <c r="H262" s="22"/>
      <c r="I262" s="23"/>
      <c r="J262" s="24"/>
      <c r="K262" s="30"/>
      <c r="N262" s="5"/>
      <c r="O262" s="26"/>
      <c r="S262" s="5"/>
      <c r="T262" s="22"/>
      <c r="U262" s="27"/>
      <c r="V262" s="22"/>
    </row>
    <row r="263" spans="1:22" ht="15.6" x14ac:dyDescent="0.3">
      <c r="A263" s="18" t="s">
        <v>265</v>
      </c>
      <c r="B263" s="32" t="s">
        <v>221</v>
      </c>
      <c r="C263" s="13" t="s">
        <v>87</v>
      </c>
      <c r="D263" s="20" t="s">
        <v>20</v>
      </c>
      <c r="E263" s="12">
        <v>150</v>
      </c>
      <c r="F263" s="16">
        <f>T264</f>
        <v>0</v>
      </c>
      <c r="G263" s="21">
        <f t="shared" ref="G263:G279" si="37">E263*F263</f>
        <v>0</v>
      </c>
      <c r="H263" s="33"/>
      <c r="I263" s="23"/>
      <c r="J263" s="24"/>
      <c r="K263" s="34"/>
      <c r="M263" s="26"/>
      <c r="N263" s="5"/>
      <c r="O263" s="26"/>
      <c r="S263" s="5"/>
      <c r="U263" s="27"/>
    </row>
    <row r="264" spans="1:22" ht="15.6" customHeight="1" x14ac:dyDescent="0.3">
      <c r="A264" s="18"/>
      <c r="B264" s="32"/>
      <c r="C264" s="13"/>
      <c r="D264" s="20"/>
      <c r="E264" s="15"/>
      <c r="F264" s="16"/>
      <c r="G264" s="21">
        <f t="shared" si="37"/>
        <v>0</v>
      </c>
      <c r="H264" s="33"/>
      <c r="I264" s="23"/>
      <c r="J264" s="24"/>
      <c r="K264" s="30"/>
      <c r="N264" s="5"/>
      <c r="O264" s="35"/>
      <c r="S264" s="5"/>
      <c r="T264" s="22"/>
      <c r="U264" s="27"/>
    </row>
    <row r="265" spans="1:22" ht="28.8" x14ac:dyDescent="0.3">
      <c r="A265" s="18" t="s">
        <v>266</v>
      </c>
      <c r="B265" s="19" t="s">
        <v>135</v>
      </c>
      <c r="C265" s="13" t="s">
        <v>33</v>
      </c>
      <c r="D265" s="20" t="s">
        <v>13</v>
      </c>
      <c r="E265" s="119">
        <v>1</v>
      </c>
      <c r="F265" s="14">
        <f>S265</f>
        <v>0</v>
      </c>
      <c r="G265" s="21">
        <f t="shared" si="37"/>
        <v>0</v>
      </c>
      <c r="H265" s="22"/>
      <c r="I265" s="23"/>
      <c r="J265" s="24"/>
      <c r="K265" s="34"/>
      <c r="N265" s="5"/>
      <c r="O265" s="26"/>
      <c r="S265" s="5"/>
      <c r="U265" s="27"/>
    </row>
    <row r="266" spans="1:22" x14ac:dyDescent="0.3">
      <c r="A266" s="18"/>
      <c r="B266" s="19"/>
      <c r="C266" s="13"/>
      <c r="D266" s="20"/>
      <c r="E266" s="119"/>
      <c r="F266" s="14">
        <f t="shared" ref="F266" si="38">S266</f>
        <v>0</v>
      </c>
      <c r="G266" s="21">
        <f t="shared" si="37"/>
        <v>0</v>
      </c>
      <c r="H266" s="22"/>
      <c r="I266" s="23"/>
      <c r="J266" s="24"/>
      <c r="K266" s="34"/>
      <c r="N266" s="5"/>
      <c r="O266" s="26"/>
      <c r="U266" s="27"/>
    </row>
    <row r="267" spans="1:22" ht="28.8" x14ac:dyDescent="0.3">
      <c r="A267" s="18" t="s">
        <v>267</v>
      </c>
      <c r="B267" s="19" t="s">
        <v>225</v>
      </c>
      <c r="C267" s="13" t="s">
        <v>128</v>
      </c>
      <c r="D267" s="20" t="s">
        <v>13</v>
      </c>
      <c r="E267" s="119">
        <v>1</v>
      </c>
      <c r="F267" s="14">
        <f>S267</f>
        <v>0</v>
      </c>
      <c r="G267" s="21">
        <f t="shared" ref="G267:G268" si="39">E267*F267</f>
        <v>0</v>
      </c>
      <c r="H267" s="22"/>
      <c r="I267" s="23"/>
      <c r="J267" s="24"/>
      <c r="K267" s="34"/>
      <c r="N267" s="5"/>
      <c r="O267" s="26"/>
      <c r="S267" s="5"/>
      <c r="U267" s="27"/>
    </row>
    <row r="268" spans="1:22" x14ac:dyDescent="0.3">
      <c r="A268" s="18"/>
      <c r="B268" s="19"/>
      <c r="C268" s="13"/>
      <c r="D268" s="20"/>
      <c r="E268" s="119"/>
      <c r="F268" s="14">
        <f t="shared" ref="F268" si="40">S268</f>
        <v>0</v>
      </c>
      <c r="G268" s="21">
        <f t="shared" si="39"/>
        <v>0</v>
      </c>
      <c r="H268" s="22"/>
      <c r="I268" s="23"/>
      <c r="J268" s="24"/>
      <c r="K268" s="34"/>
      <c r="N268" s="5"/>
      <c r="O268" s="26"/>
      <c r="U268" s="27"/>
    </row>
    <row r="269" spans="1:22" ht="57.6" x14ac:dyDescent="0.3">
      <c r="A269" s="28" t="s">
        <v>268</v>
      </c>
      <c r="B269" s="29" t="s">
        <v>223</v>
      </c>
      <c r="C269" s="13" t="s">
        <v>84</v>
      </c>
      <c r="D269" s="20" t="s">
        <v>13</v>
      </c>
      <c r="E269" s="12">
        <v>1</v>
      </c>
      <c r="F269" s="14">
        <f>O269</f>
        <v>0</v>
      </c>
      <c r="G269" s="21">
        <f>E269*F269</f>
        <v>0</v>
      </c>
      <c r="H269" s="22"/>
      <c r="K269" s="26"/>
      <c r="L269" s="26"/>
      <c r="M269" s="26"/>
      <c r="N269" s="26"/>
      <c r="O269" s="25"/>
    </row>
    <row r="270" spans="1:22" x14ac:dyDescent="0.3">
      <c r="A270" s="28"/>
      <c r="B270" s="29"/>
      <c r="C270" s="13"/>
      <c r="D270" s="20"/>
      <c r="E270" s="12"/>
      <c r="F270" s="14">
        <f t="shared" ref="F270" si="41">O270</f>
        <v>0</v>
      </c>
      <c r="G270" s="21">
        <f>E270*F270</f>
        <v>0</v>
      </c>
      <c r="H270" s="22"/>
      <c r="I270" s="23"/>
      <c r="J270" s="24"/>
      <c r="K270" s="30"/>
      <c r="N270" s="5"/>
    </row>
    <row r="271" spans="1:22" ht="24.6" x14ac:dyDescent="0.3">
      <c r="A271" s="18" t="s">
        <v>269</v>
      </c>
      <c r="B271" s="193" t="s">
        <v>243</v>
      </c>
      <c r="C271" s="13" t="s">
        <v>83</v>
      </c>
      <c r="D271" s="20" t="s">
        <v>13</v>
      </c>
      <c r="E271" s="119">
        <v>1</v>
      </c>
      <c r="F271" s="14">
        <f>S271</f>
        <v>0</v>
      </c>
      <c r="G271" s="21">
        <f t="shared" si="37"/>
        <v>0</v>
      </c>
      <c r="H271" s="22"/>
      <c r="I271" s="23"/>
      <c r="J271" s="24"/>
      <c r="K271" s="34"/>
      <c r="N271" s="5"/>
      <c r="O271" s="26"/>
      <c r="S271" s="5"/>
      <c r="U271" s="27"/>
    </row>
    <row r="272" spans="1:22" x14ac:dyDescent="0.3">
      <c r="A272" s="18"/>
      <c r="B272" s="19"/>
      <c r="C272" s="13"/>
      <c r="D272" s="20"/>
      <c r="E272" s="119"/>
      <c r="F272" s="14">
        <f t="shared" ref="F272" si="42">S272</f>
        <v>0</v>
      </c>
      <c r="G272" s="21">
        <f t="shared" si="37"/>
        <v>0</v>
      </c>
      <c r="H272" s="22"/>
      <c r="I272" s="23"/>
      <c r="J272" s="24"/>
      <c r="K272" s="34"/>
      <c r="N272" s="5"/>
      <c r="O272" s="26"/>
      <c r="U272" s="27"/>
    </row>
    <row r="273" spans="1:22" ht="28.8" x14ac:dyDescent="0.3">
      <c r="A273" s="18" t="s">
        <v>270</v>
      </c>
      <c r="B273" s="19" t="s">
        <v>229</v>
      </c>
      <c r="C273" s="13" t="s">
        <v>205</v>
      </c>
      <c r="D273" s="20" t="s">
        <v>13</v>
      </c>
      <c r="E273" s="119">
        <v>1</v>
      </c>
      <c r="F273" s="14">
        <f>S273</f>
        <v>0</v>
      </c>
      <c r="G273" s="21">
        <f t="shared" si="37"/>
        <v>0</v>
      </c>
      <c r="H273" s="22"/>
      <c r="I273" s="23"/>
      <c r="J273" s="24"/>
      <c r="K273" s="36"/>
      <c r="N273" s="5"/>
      <c r="O273" s="26"/>
      <c r="S273" s="5"/>
      <c r="U273" s="27"/>
    </row>
    <row r="274" spans="1:22" x14ac:dyDescent="0.3">
      <c r="A274" s="18"/>
      <c r="B274" s="19"/>
      <c r="C274" s="13"/>
      <c r="D274" s="20"/>
      <c r="E274" s="119"/>
      <c r="F274" s="14">
        <f t="shared" ref="F274" si="43">S274</f>
        <v>0</v>
      </c>
      <c r="G274" s="21">
        <f t="shared" si="37"/>
        <v>0</v>
      </c>
      <c r="H274" s="22"/>
      <c r="I274" s="23"/>
      <c r="J274" s="24"/>
      <c r="K274" s="34"/>
      <c r="N274" s="5"/>
      <c r="O274" s="26"/>
      <c r="U274" s="27"/>
    </row>
    <row r="275" spans="1:22" x14ac:dyDescent="0.3">
      <c r="A275" s="18" t="s">
        <v>271</v>
      </c>
      <c r="B275" s="19" t="s">
        <v>244</v>
      </c>
      <c r="C275" s="13" t="s">
        <v>130</v>
      </c>
      <c r="D275" s="20" t="s">
        <v>8</v>
      </c>
      <c r="E275" s="119">
        <v>2</v>
      </c>
      <c r="F275" s="14">
        <f>S275</f>
        <v>0</v>
      </c>
      <c r="G275" s="21">
        <f t="shared" ref="G275:G276" si="44">E275*F275</f>
        <v>0</v>
      </c>
      <c r="H275" s="22"/>
      <c r="I275" s="23"/>
      <c r="J275" s="24"/>
      <c r="K275" s="36"/>
      <c r="N275" s="5"/>
      <c r="O275" s="26"/>
      <c r="S275" s="5"/>
      <c r="U275" s="27"/>
    </row>
    <row r="276" spans="1:22" x14ac:dyDescent="0.3">
      <c r="A276" s="18"/>
      <c r="B276" s="19"/>
      <c r="C276" s="13"/>
      <c r="D276" s="20"/>
      <c r="E276" s="119"/>
      <c r="F276" s="14">
        <f t="shared" ref="F276" si="45">S276</f>
        <v>0</v>
      </c>
      <c r="G276" s="21">
        <f t="shared" si="44"/>
        <v>0</v>
      </c>
      <c r="H276" s="22"/>
      <c r="I276" s="23"/>
      <c r="J276" s="24"/>
      <c r="K276" s="34"/>
      <c r="N276" s="5"/>
      <c r="O276" s="26"/>
      <c r="U276" s="27"/>
    </row>
    <row r="277" spans="1:22" ht="28.8" x14ac:dyDescent="0.3">
      <c r="A277" s="18" t="s">
        <v>272</v>
      </c>
      <c r="B277" s="19" t="s">
        <v>230</v>
      </c>
      <c r="C277" s="13" t="s">
        <v>78</v>
      </c>
      <c r="D277" s="20" t="s">
        <v>61</v>
      </c>
      <c r="E277" s="17">
        <v>3.5</v>
      </c>
      <c r="F277" s="14">
        <f>T278</f>
        <v>0</v>
      </c>
      <c r="G277" s="21">
        <f t="shared" si="37"/>
        <v>0</v>
      </c>
      <c r="H277" s="22"/>
      <c r="I277" s="23"/>
      <c r="J277" s="24"/>
      <c r="K277" s="36"/>
      <c r="N277" s="5"/>
      <c r="O277" s="26"/>
      <c r="S277" s="5"/>
      <c r="U277" s="27"/>
      <c r="V277" s="22"/>
    </row>
    <row r="278" spans="1:22" x14ac:dyDescent="0.3">
      <c r="A278" s="18"/>
      <c r="B278" s="32"/>
      <c r="C278" s="13"/>
      <c r="D278" s="20"/>
      <c r="E278" s="119"/>
      <c r="F278" s="14"/>
      <c r="G278" s="21">
        <f t="shared" si="37"/>
        <v>0</v>
      </c>
      <c r="H278" s="22"/>
      <c r="I278" s="23"/>
      <c r="J278" s="24"/>
      <c r="K278" s="30"/>
      <c r="N278" s="5"/>
      <c r="O278" s="133"/>
      <c r="S278" s="5"/>
      <c r="T278" s="22"/>
      <c r="U278" s="27"/>
    </row>
    <row r="279" spans="1:22" x14ac:dyDescent="0.3">
      <c r="A279" s="18" t="s">
        <v>273</v>
      </c>
      <c r="B279" s="19" t="s">
        <v>235</v>
      </c>
      <c r="C279" s="13" t="s">
        <v>292</v>
      </c>
      <c r="D279" s="20" t="s">
        <v>20</v>
      </c>
      <c r="E279" s="12">
        <v>130</v>
      </c>
      <c r="F279" s="14">
        <f>F143</f>
        <v>0</v>
      </c>
      <c r="G279" s="21">
        <f t="shared" si="37"/>
        <v>0</v>
      </c>
      <c r="H279" s="22"/>
      <c r="I279" s="23"/>
      <c r="J279" s="24"/>
      <c r="K279" s="25"/>
      <c r="M279" s="26"/>
      <c r="N279" s="5"/>
      <c r="O279" s="26"/>
      <c r="S279" s="5"/>
      <c r="U279" s="27"/>
      <c r="V279" s="22"/>
    </row>
    <row r="280" spans="1:22" x14ac:dyDescent="0.3">
      <c r="A280" s="18"/>
      <c r="B280" s="32"/>
      <c r="C280" s="13"/>
      <c r="D280" s="20"/>
      <c r="E280" s="12"/>
      <c r="F280" s="14"/>
      <c r="G280" s="21"/>
      <c r="H280" s="22"/>
      <c r="I280" s="23"/>
      <c r="J280" s="24"/>
      <c r="K280" s="30"/>
      <c r="N280" s="5"/>
      <c r="O280" s="133"/>
      <c r="S280" s="5"/>
      <c r="T280" s="22"/>
      <c r="U280" s="27"/>
    </row>
    <row r="281" spans="1:22" x14ac:dyDescent="0.3">
      <c r="A281" s="18"/>
      <c r="B281" s="19"/>
      <c r="C281" s="121" t="s">
        <v>86</v>
      </c>
      <c r="D281" s="20"/>
      <c r="E281" s="12"/>
      <c r="F281" s="120"/>
      <c r="G281" s="21"/>
      <c r="H281" s="22"/>
      <c r="I281" s="23"/>
      <c r="K281" s="25"/>
      <c r="N281" s="5"/>
    </row>
    <row r="282" spans="1:22" ht="28.8" x14ac:dyDescent="0.3">
      <c r="A282" s="28" t="s">
        <v>274</v>
      </c>
      <c r="B282" s="29" t="s">
        <v>223</v>
      </c>
      <c r="C282" s="13" t="s">
        <v>206</v>
      </c>
      <c r="D282" s="20" t="s">
        <v>13</v>
      </c>
      <c r="E282" s="12">
        <v>1</v>
      </c>
      <c r="F282" s="14">
        <f>O282</f>
        <v>0</v>
      </c>
      <c r="G282" s="21">
        <f>E282*F282</f>
        <v>0</v>
      </c>
      <c r="H282" s="22"/>
      <c r="K282" s="26"/>
      <c r="L282" s="26"/>
      <c r="M282" s="26"/>
      <c r="N282" s="26"/>
      <c r="O282" s="25"/>
    </row>
    <row r="283" spans="1:22" x14ac:dyDescent="0.3">
      <c r="A283" s="28"/>
      <c r="B283" s="29"/>
      <c r="C283" s="13"/>
      <c r="D283" s="20"/>
      <c r="E283" s="12"/>
      <c r="F283" s="14">
        <f t="shared" ref="F283" si="46">O283</f>
        <v>0</v>
      </c>
      <c r="G283" s="21">
        <f>E283*F283</f>
        <v>0</v>
      </c>
      <c r="H283" s="22"/>
      <c r="I283" s="23"/>
      <c r="J283" s="24"/>
      <c r="K283" s="30"/>
      <c r="N283" s="5"/>
    </row>
    <row r="284" spans="1:22" x14ac:dyDescent="0.3">
      <c r="A284" s="28" t="s">
        <v>275</v>
      </c>
      <c r="B284" s="29" t="s">
        <v>223</v>
      </c>
      <c r="C284" s="13" t="s">
        <v>201</v>
      </c>
      <c r="D284" s="20" t="s">
        <v>194</v>
      </c>
      <c r="E284" s="12">
        <v>1</v>
      </c>
      <c r="F284" s="14"/>
      <c r="G284" s="21">
        <f>E284*F284</f>
        <v>0</v>
      </c>
      <c r="H284" s="22"/>
      <c r="K284" s="26"/>
      <c r="L284" s="26"/>
      <c r="M284" s="26"/>
      <c r="N284" s="26"/>
      <c r="O284" s="25"/>
    </row>
    <row r="285" spans="1:22" x14ac:dyDescent="0.3">
      <c r="A285" s="28"/>
      <c r="B285" s="29"/>
      <c r="C285" s="13"/>
      <c r="D285" s="20"/>
      <c r="E285" s="12"/>
      <c r="F285" s="14">
        <f t="shared" ref="F285" si="47">O285</f>
        <v>0</v>
      </c>
      <c r="G285" s="21">
        <f>E285*F285</f>
        <v>0</v>
      </c>
      <c r="H285" s="22"/>
      <c r="I285" s="23"/>
      <c r="J285" s="24"/>
      <c r="K285" s="30"/>
      <c r="N285" s="5"/>
    </row>
    <row r="286" spans="1:22" x14ac:dyDescent="0.3">
      <c r="A286" s="18" t="s">
        <v>276</v>
      </c>
      <c r="B286" s="19" t="s">
        <v>231</v>
      </c>
      <c r="C286" s="13" t="s">
        <v>83</v>
      </c>
      <c r="D286" s="20" t="s">
        <v>13</v>
      </c>
      <c r="E286" s="119">
        <v>1</v>
      </c>
      <c r="F286" s="14">
        <f>S286</f>
        <v>0</v>
      </c>
      <c r="G286" s="21">
        <f t="shared" ref="G286:G296" si="48">E286*F286</f>
        <v>0</v>
      </c>
      <c r="H286" s="22"/>
      <c r="I286" s="23"/>
      <c r="J286" s="24"/>
      <c r="K286" s="34"/>
      <c r="N286" s="5"/>
      <c r="O286" s="26"/>
      <c r="S286" s="5"/>
      <c r="U286" s="27"/>
    </row>
    <row r="287" spans="1:22" x14ac:dyDescent="0.3">
      <c r="A287" s="18"/>
      <c r="B287" s="19"/>
      <c r="C287" s="13"/>
      <c r="D287" s="20"/>
      <c r="E287" s="119"/>
      <c r="F287" s="14">
        <f t="shared" ref="F287" si="49">S287</f>
        <v>0</v>
      </c>
      <c r="G287" s="21">
        <f t="shared" si="48"/>
        <v>0</v>
      </c>
      <c r="H287" s="22"/>
      <c r="I287" s="23"/>
      <c r="J287" s="24"/>
      <c r="K287" s="34"/>
      <c r="N287" s="5"/>
      <c r="O287" s="26"/>
      <c r="U287" s="27"/>
    </row>
    <row r="288" spans="1:22" ht="43.2" x14ac:dyDescent="0.3">
      <c r="A288" s="18" t="s">
        <v>277</v>
      </c>
      <c r="B288" s="19" t="s">
        <v>232</v>
      </c>
      <c r="C288" s="13" t="s">
        <v>173</v>
      </c>
      <c r="D288" s="20" t="s">
        <v>61</v>
      </c>
      <c r="E288" s="17">
        <v>5</v>
      </c>
      <c r="F288" s="14">
        <f>F148</f>
        <v>0</v>
      </c>
      <c r="G288" s="21">
        <f t="shared" si="48"/>
        <v>0</v>
      </c>
      <c r="H288" s="22"/>
      <c r="I288" s="23"/>
      <c r="J288" s="24"/>
      <c r="K288" s="36"/>
      <c r="N288" s="5"/>
      <c r="O288" s="26"/>
      <c r="S288" s="5"/>
      <c r="U288" s="27"/>
      <c r="V288" s="22"/>
    </row>
    <row r="289" spans="1:22" x14ac:dyDescent="0.3">
      <c r="A289" s="18"/>
      <c r="B289" s="19"/>
      <c r="C289" s="13"/>
      <c r="D289" s="20"/>
      <c r="E289" s="12"/>
      <c r="F289" s="14"/>
      <c r="G289" s="21">
        <f t="shared" si="48"/>
        <v>0</v>
      </c>
      <c r="H289" s="22"/>
      <c r="I289" s="23"/>
      <c r="J289" s="24"/>
      <c r="K289" s="34"/>
      <c r="N289" s="5"/>
      <c r="O289" s="36"/>
      <c r="S289" s="37"/>
      <c r="T289" s="38"/>
      <c r="U289" s="27"/>
      <c r="V289" s="22"/>
    </row>
    <row r="290" spans="1:22" ht="29.4" customHeight="1" x14ac:dyDescent="0.3">
      <c r="A290" s="18" t="s">
        <v>278</v>
      </c>
      <c r="B290" s="19" t="s">
        <v>233</v>
      </c>
      <c r="C290" s="13" t="s">
        <v>35</v>
      </c>
      <c r="D290" s="20" t="s">
        <v>8</v>
      </c>
      <c r="E290" s="12">
        <v>20</v>
      </c>
      <c r="F290" s="14">
        <f>F135</f>
        <v>0</v>
      </c>
      <c r="G290" s="21">
        <f t="shared" si="48"/>
        <v>0</v>
      </c>
      <c r="H290" s="22"/>
      <c r="I290" s="23"/>
      <c r="J290" s="24"/>
      <c r="K290" s="25"/>
      <c r="N290" s="5"/>
      <c r="O290" s="26"/>
      <c r="S290" s="5"/>
      <c r="U290" s="27"/>
      <c r="V290" s="22"/>
    </row>
    <row r="291" spans="1:22" x14ac:dyDescent="0.3">
      <c r="A291" s="28"/>
      <c r="B291" s="29"/>
      <c r="C291" s="13"/>
      <c r="D291" s="20"/>
      <c r="E291" s="12"/>
      <c r="F291" s="14">
        <f t="shared" ref="F291" si="50">S291</f>
        <v>0</v>
      </c>
      <c r="G291" s="21">
        <f t="shared" si="48"/>
        <v>0</v>
      </c>
      <c r="H291" s="22"/>
      <c r="I291" s="23"/>
      <c r="J291" s="24"/>
      <c r="K291" s="30"/>
      <c r="N291" s="5"/>
      <c r="U291" s="27"/>
      <c r="V291" s="22"/>
    </row>
    <row r="292" spans="1:22" x14ac:dyDescent="0.3">
      <c r="A292" s="18" t="s">
        <v>279</v>
      </c>
      <c r="B292" s="19" t="s">
        <v>233</v>
      </c>
      <c r="C292" s="13" t="s">
        <v>36</v>
      </c>
      <c r="D292" s="20" t="s">
        <v>20</v>
      </c>
      <c r="E292" s="12">
        <v>6</v>
      </c>
      <c r="F292" s="14">
        <f>F137</f>
        <v>0</v>
      </c>
      <c r="G292" s="21">
        <f t="shared" si="48"/>
        <v>0</v>
      </c>
      <c r="H292" s="22"/>
      <c r="I292" s="23"/>
      <c r="J292" s="24"/>
      <c r="K292" s="25"/>
      <c r="N292" s="5"/>
      <c r="O292" s="26"/>
      <c r="S292" s="5"/>
      <c r="U292" s="27"/>
      <c r="V292" s="22"/>
    </row>
    <row r="293" spans="1:22" x14ac:dyDescent="0.3">
      <c r="A293" s="28"/>
      <c r="B293" s="29"/>
      <c r="C293" s="13"/>
      <c r="D293" s="20"/>
      <c r="E293" s="12"/>
      <c r="F293" s="14">
        <f t="shared" ref="F293" si="51">S293</f>
        <v>0</v>
      </c>
      <c r="G293" s="21">
        <f t="shared" si="48"/>
        <v>0</v>
      </c>
      <c r="H293" s="22"/>
      <c r="I293" s="23"/>
      <c r="J293" s="24"/>
      <c r="K293" s="30"/>
      <c r="N293" s="5"/>
      <c r="U293" s="27"/>
      <c r="V293" s="22"/>
    </row>
    <row r="294" spans="1:22" ht="28.8" x14ac:dyDescent="0.3">
      <c r="A294" s="18" t="s">
        <v>280</v>
      </c>
      <c r="B294" s="19" t="s">
        <v>233</v>
      </c>
      <c r="C294" s="13" t="s">
        <v>44</v>
      </c>
      <c r="D294" s="20" t="s">
        <v>62</v>
      </c>
      <c r="E294" s="12">
        <v>300</v>
      </c>
      <c r="F294" s="14">
        <f>F139</f>
        <v>0</v>
      </c>
      <c r="G294" s="21">
        <f t="shared" si="48"/>
        <v>0</v>
      </c>
      <c r="H294" s="22"/>
      <c r="I294" s="23"/>
      <c r="J294" s="24"/>
      <c r="K294" s="34"/>
      <c r="N294" s="5"/>
      <c r="O294" s="26"/>
      <c r="S294" s="5"/>
      <c r="U294" s="27"/>
      <c r="V294" s="22"/>
    </row>
    <row r="295" spans="1:22" x14ac:dyDescent="0.3">
      <c r="A295" s="28"/>
      <c r="B295" s="29"/>
      <c r="C295" s="13"/>
      <c r="D295" s="20"/>
      <c r="E295" s="12"/>
      <c r="F295" s="14"/>
      <c r="G295" s="21">
        <f t="shared" si="48"/>
        <v>0</v>
      </c>
      <c r="H295" s="22"/>
      <c r="I295" s="23"/>
      <c r="J295" s="24"/>
      <c r="K295" s="30"/>
      <c r="N295" s="5"/>
      <c r="O295" s="39"/>
      <c r="S295" s="5"/>
      <c r="T295" s="22"/>
      <c r="U295" s="27"/>
      <c r="V295" s="22"/>
    </row>
    <row r="296" spans="1:22" ht="28.8" x14ac:dyDescent="0.3">
      <c r="A296" s="28" t="s">
        <v>281</v>
      </c>
      <c r="B296" s="29" t="s">
        <v>245</v>
      </c>
      <c r="C296" s="13" t="s">
        <v>103</v>
      </c>
      <c r="D296" s="20" t="s">
        <v>8</v>
      </c>
      <c r="E296" s="12">
        <v>2</v>
      </c>
      <c r="F296" s="14">
        <f>+S296</f>
        <v>0</v>
      </c>
      <c r="G296" s="21">
        <f t="shared" si="48"/>
        <v>0</v>
      </c>
      <c r="H296" s="22"/>
      <c r="I296" s="23"/>
      <c r="J296" s="24"/>
      <c r="K296" s="34"/>
      <c r="M296" s="26"/>
      <c r="N296" s="5"/>
      <c r="O296" s="26"/>
      <c r="S296" s="5"/>
      <c r="U296" s="27"/>
      <c r="V296" s="22"/>
    </row>
    <row r="297" spans="1:22" x14ac:dyDescent="0.3">
      <c r="A297" s="28"/>
      <c r="B297" s="29"/>
      <c r="C297" s="13"/>
      <c r="D297" s="20"/>
      <c r="E297" s="12"/>
      <c r="F297" s="14"/>
      <c r="G297" s="21"/>
      <c r="H297" s="22"/>
      <c r="I297" s="23"/>
      <c r="J297" s="24"/>
      <c r="K297" s="34"/>
      <c r="M297" s="26"/>
      <c r="N297" s="5"/>
      <c r="O297" s="26"/>
      <c r="S297" s="5"/>
      <c r="U297" s="27"/>
      <c r="V297" s="22"/>
    </row>
    <row r="298" spans="1:22" x14ac:dyDescent="0.3">
      <c r="A298" s="18" t="s">
        <v>282</v>
      </c>
      <c r="B298" s="19" t="s">
        <v>235</v>
      </c>
      <c r="C298" s="13" t="s">
        <v>211</v>
      </c>
      <c r="D298" s="20" t="s">
        <v>20</v>
      </c>
      <c r="E298" s="12">
        <v>135</v>
      </c>
      <c r="F298" s="14">
        <f>F143</f>
        <v>0</v>
      </c>
      <c r="G298" s="21">
        <f t="shared" ref="G298:G299" si="52">E298*F298</f>
        <v>0</v>
      </c>
      <c r="H298" s="22"/>
      <c r="I298" s="23"/>
      <c r="J298" s="24"/>
      <c r="K298" s="34"/>
      <c r="M298" s="26"/>
      <c r="N298" s="5"/>
      <c r="O298" s="26"/>
      <c r="S298" s="5"/>
      <c r="U298" s="27"/>
      <c r="V298" s="22"/>
    </row>
    <row r="299" spans="1:22" ht="7.8" customHeight="1" x14ac:dyDescent="0.3">
      <c r="A299" s="28"/>
      <c r="B299" s="29"/>
      <c r="C299" s="13"/>
      <c r="D299" s="20"/>
      <c r="E299" s="12"/>
      <c r="F299" s="14"/>
      <c r="G299" s="21">
        <f t="shared" si="52"/>
        <v>0</v>
      </c>
      <c r="H299" s="22"/>
      <c r="I299" s="23"/>
      <c r="J299" s="24"/>
      <c r="K299" s="30"/>
      <c r="N299" s="5"/>
      <c r="O299" s="39"/>
      <c r="S299" s="5"/>
      <c r="T299" s="22"/>
      <c r="U299" s="27"/>
      <c r="V299" s="22"/>
    </row>
    <row r="300" spans="1:22" ht="15.6" customHeight="1" x14ac:dyDescent="0.3">
      <c r="A300" s="18"/>
      <c r="B300" s="191"/>
      <c r="C300" s="123"/>
      <c r="D300" s="135"/>
      <c r="E300" s="136"/>
      <c r="F300" s="126" t="s">
        <v>283</v>
      </c>
      <c r="G300" s="127">
        <f>SUM(G255:G299)</f>
        <v>0</v>
      </c>
      <c r="H300" s="33"/>
      <c r="I300" s="23"/>
      <c r="K300" s="25"/>
      <c r="N300" s="5"/>
    </row>
    <row r="301" spans="1:22" ht="15.6" customHeight="1" x14ac:dyDescent="0.3">
      <c r="A301" s="160"/>
      <c r="B301" s="160"/>
      <c r="C301" s="129"/>
      <c r="D301" s="152"/>
      <c r="F301" s="24"/>
      <c r="G301" s="161"/>
      <c r="H301" s="33"/>
      <c r="I301" s="23"/>
      <c r="K301" s="25"/>
      <c r="N301" s="5"/>
    </row>
    <row r="302" spans="1:22" ht="15.6" customHeight="1" x14ac:dyDescent="0.3">
      <c r="A302" s="138"/>
      <c r="B302" s="159"/>
      <c r="C302" s="139"/>
      <c r="D302" s="140"/>
      <c r="E302" s="65"/>
      <c r="F302" s="141"/>
      <c r="G302" s="142"/>
      <c r="H302" s="33"/>
      <c r="I302" s="23"/>
      <c r="K302" s="25"/>
      <c r="N302" s="5"/>
    </row>
    <row r="303" spans="1:22" x14ac:dyDescent="0.3">
      <c r="A303" s="156" t="s">
        <v>93</v>
      </c>
      <c r="B303" s="188"/>
      <c r="C303" s="107" t="s">
        <v>210</v>
      </c>
      <c r="D303" s="20"/>
      <c r="E303" s="15"/>
      <c r="F303" s="20"/>
      <c r="G303" s="92"/>
    </row>
    <row r="304" spans="1:22" x14ac:dyDescent="0.3">
      <c r="A304" s="108"/>
      <c r="B304" s="188"/>
      <c r="C304" s="107"/>
      <c r="D304" s="20"/>
      <c r="E304" s="15"/>
      <c r="F304" s="20"/>
      <c r="G304" s="92"/>
    </row>
    <row r="305" spans="1:22" ht="28.8" x14ac:dyDescent="0.3">
      <c r="A305" s="108"/>
      <c r="B305" s="188"/>
      <c r="C305" s="169" t="s">
        <v>293</v>
      </c>
      <c r="D305" s="20"/>
      <c r="E305" s="15"/>
      <c r="F305" s="20"/>
      <c r="G305" s="92"/>
    </row>
    <row r="306" spans="1:22" x14ac:dyDescent="0.3">
      <c r="A306" s="108"/>
      <c r="B306" s="188"/>
      <c r="C306" s="169"/>
      <c r="D306" s="20"/>
      <c r="E306" s="15"/>
      <c r="F306" s="20"/>
      <c r="G306" s="92"/>
    </row>
    <row r="307" spans="1:22" ht="43.8" customHeight="1" x14ac:dyDescent="0.3">
      <c r="A307" s="108"/>
      <c r="B307" s="188"/>
      <c r="C307" s="169" t="s">
        <v>207</v>
      </c>
      <c r="D307" s="20"/>
      <c r="E307" s="15"/>
      <c r="F307" s="20"/>
      <c r="G307" s="92"/>
    </row>
    <row r="308" spans="1:22" x14ac:dyDescent="0.3">
      <c r="A308" s="28"/>
      <c r="B308" s="29"/>
      <c r="C308" s="13"/>
      <c r="D308" s="20"/>
      <c r="E308" s="119"/>
      <c r="F308" s="14"/>
      <c r="G308" s="21"/>
      <c r="H308" s="22"/>
      <c r="I308" s="23"/>
      <c r="J308" s="24"/>
      <c r="K308" s="30"/>
      <c r="N308" s="5"/>
      <c r="O308" s="26"/>
    </row>
    <row r="309" spans="1:22" x14ac:dyDescent="0.3">
      <c r="A309" s="18"/>
      <c r="B309" s="19"/>
      <c r="C309" s="111" t="s">
        <v>23</v>
      </c>
      <c r="D309" s="20"/>
      <c r="E309" s="12"/>
      <c r="F309" s="112"/>
      <c r="G309" s="21"/>
      <c r="H309" s="22"/>
      <c r="I309" s="23"/>
      <c r="K309" s="25"/>
      <c r="N309" s="5"/>
      <c r="O309" s="26"/>
    </row>
    <row r="310" spans="1:22" x14ac:dyDescent="0.3">
      <c r="A310" s="18"/>
      <c r="B310" s="19"/>
      <c r="C310" s="111"/>
      <c r="D310" s="20"/>
      <c r="E310" s="12"/>
      <c r="F310" s="112"/>
      <c r="G310" s="21"/>
      <c r="H310" s="22"/>
      <c r="I310" s="23"/>
      <c r="K310" s="25"/>
      <c r="N310" s="5"/>
      <c r="O310" s="26"/>
      <c r="U310" s="100"/>
      <c r="V310" s="118"/>
    </row>
    <row r="311" spans="1:22" ht="15.6" x14ac:dyDescent="0.3">
      <c r="A311" s="18" t="s">
        <v>94</v>
      </c>
      <c r="B311" s="32" t="s">
        <v>221</v>
      </c>
      <c r="C311" s="13" t="s">
        <v>87</v>
      </c>
      <c r="D311" s="20" t="s">
        <v>20</v>
      </c>
      <c r="E311" s="12">
        <v>50</v>
      </c>
      <c r="F311" s="16">
        <f>T312</f>
        <v>0</v>
      </c>
      <c r="G311" s="21">
        <f t="shared" ref="G311:G316" si="53">E311*F311</f>
        <v>0</v>
      </c>
      <c r="H311" s="33"/>
      <c r="I311" s="23"/>
      <c r="J311" s="24"/>
      <c r="K311" s="34"/>
      <c r="M311" s="26"/>
      <c r="N311" s="5"/>
      <c r="O311" s="26"/>
      <c r="S311" s="5"/>
      <c r="U311" s="27"/>
    </row>
    <row r="312" spans="1:22" ht="15.6" customHeight="1" x14ac:dyDescent="0.3">
      <c r="A312" s="18"/>
      <c r="B312" s="32"/>
      <c r="C312" s="13"/>
      <c r="D312" s="20"/>
      <c r="E312" s="15"/>
      <c r="F312" s="16"/>
      <c r="G312" s="21">
        <f t="shared" si="53"/>
        <v>0</v>
      </c>
      <c r="H312" s="33"/>
      <c r="I312" s="23"/>
      <c r="J312" s="24"/>
      <c r="K312" s="30"/>
      <c r="N312" s="5"/>
      <c r="O312" s="35"/>
      <c r="S312" s="5"/>
      <c r="T312" s="22"/>
      <c r="U312" s="27"/>
    </row>
    <row r="313" spans="1:22" x14ac:dyDescent="0.3">
      <c r="A313" s="18" t="s">
        <v>95</v>
      </c>
      <c r="B313" s="19" t="s">
        <v>235</v>
      </c>
      <c r="C313" s="13" t="s">
        <v>216</v>
      </c>
      <c r="D313" s="20" t="s">
        <v>20</v>
      </c>
      <c r="E313" s="12">
        <v>12</v>
      </c>
      <c r="F313" s="14">
        <f>F279</f>
        <v>0</v>
      </c>
      <c r="G313" s="21">
        <f t="shared" si="53"/>
        <v>0</v>
      </c>
      <c r="H313" s="22"/>
      <c r="I313" s="23"/>
      <c r="J313" s="24"/>
      <c r="K313" s="25"/>
      <c r="M313" s="26"/>
      <c r="N313" s="5"/>
      <c r="O313" s="26"/>
      <c r="S313" s="5"/>
      <c r="U313" s="27"/>
      <c r="V313" s="22"/>
    </row>
    <row r="314" spans="1:22" x14ac:dyDescent="0.3">
      <c r="A314" s="18"/>
      <c r="B314" s="32"/>
      <c r="C314" s="13"/>
      <c r="D314" s="20"/>
      <c r="E314" s="12"/>
      <c r="F314" s="14"/>
      <c r="G314" s="21"/>
      <c r="H314" s="22"/>
      <c r="I314" s="23"/>
      <c r="J314" s="24"/>
      <c r="K314" s="25"/>
      <c r="M314" s="26"/>
      <c r="N314" s="5"/>
      <c r="O314" s="133"/>
      <c r="S314" s="5"/>
      <c r="T314" s="22"/>
      <c r="U314" s="27"/>
      <c r="V314" s="22"/>
    </row>
    <row r="315" spans="1:22" x14ac:dyDescent="0.3">
      <c r="A315" s="18"/>
      <c r="B315" s="32"/>
      <c r="C315" s="121" t="s">
        <v>114</v>
      </c>
      <c r="D315" s="20"/>
      <c r="E315" s="12"/>
      <c r="F315" s="14"/>
      <c r="G315" s="21"/>
      <c r="H315" s="22"/>
      <c r="I315" s="23"/>
      <c r="J315" s="24"/>
      <c r="K315" s="30"/>
      <c r="N315" s="5"/>
      <c r="O315" s="2"/>
      <c r="P315" s="2"/>
      <c r="Q315" s="2"/>
      <c r="R315" s="2"/>
      <c r="S315" s="2"/>
      <c r="U315" s="27"/>
    </row>
    <row r="316" spans="1:22" x14ac:dyDescent="0.3">
      <c r="A316" s="18" t="s">
        <v>96</v>
      </c>
      <c r="B316" s="19" t="s">
        <v>244</v>
      </c>
      <c r="C316" s="13" t="s">
        <v>176</v>
      </c>
      <c r="D316" s="20" t="s">
        <v>13</v>
      </c>
      <c r="E316" s="119">
        <v>1</v>
      </c>
      <c r="F316" s="14"/>
      <c r="G316" s="21">
        <f t="shared" si="53"/>
        <v>0</v>
      </c>
      <c r="H316" s="22"/>
      <c r="I316" s="23"/>
      <c r="K316" s="25"/>
      <c r="N316" s="5"/>
    </row>
    <row r="317" spans="1:22" ht="15.6" customHeight="1" x14ac:dyDescent="0.3">
      <c r="A317" s="18"/>
      <c r="B317" s="32"/>
      <c r="C317" s="13"/>
      <c r="D317" s="20"/>
      <c r="E317" s="15"/>
      <c r="F317" s="16"/>
      <c r="G317" s="21">
        <f t="shared" ref="G317:G320" si="54">E317*F317</f>
        <v>0</v>
      </c>
      <c r="H317" s="33"/>
      <c r="I317" s="23"/>
      <c r="J317" s="24"/>
      <c r="K317" s="30"/>
      <c r="N317" s="5"/>
      <c r="O317" s="35"/>
      <c r="S317" s="5"/>
      <c r="T317" s="22"/>
      <c r="U317" s="27"/>
    </row>
    <row r="318" spans="1:22" ht="28.8" x14ac:dyDescent="0.3">
      <c r="A318" s="18" t="s">
        <v>97</v>
      </c>
      <c r="B318" s="19" t="s">
        <v>246</v>
      </c>
      <c r="C318" s="13" t="s">
        <v>298</v>
      </c>
      <c r="D318" s="20" t="s">
        <v>13</v>
      </c>
      <c r="E318" s="12">
        <v>1</v>
      </c>
      <c r="F318" s="14">
        <f>T319</f>
        <v>0</v>
      </c>
      <c r="G318" s="21">
        <f>E318*F318</f>
        <v>0</v>
      </c>
      <c r="H318" s="22"/>
      <c r="I318" s="23"/>
      <c r="J318" s="24"/>
      <c r="K318" s="36"/>
      <c r="N318" s="5"/>
      <c r="O318" s="26"/>
      <c r="S318" s="5"/>
      <c r="U318" s="27"/>
    </row>
    <row r="319" spans="1:22" x14ac:dyDescent="0.3">
      <c r="A319" s="18"/>
      <c r="B319" s="19"/>
      <c r="C319" s="13"/>
      <c r="D319" s="20"/>
      <c r="E319" s="12"/>
      <c r="F319" s="14"/>
      <c r="G319" s="21"/>
      <c r="H319" s="22"/>
      <c r="I319" s="23"/>
      <c r="J319" s="24"/>
      <c r="K319" s="30"/>
      <c r="N319" s="5"/>
      <c r="O319" s="35"/>
      <c r="S319" s="5"/>
      <c r="T319" s="22"/>
      <c r="U319" s="27"/>
    </row>
    <row r="320" spans="1:22" x14ac:dyDescent="0.3">
      <c r="A320" s="18" t="s">
        <v>288</v>
      </c>
      <c r="B320" s="19" t="s">
        <v>235</v>
      </c>
      <c r="C320" s="13" t="s">
        <v>216</v>
      </c>
      <c r="D320" s="20" t="s">
        <v>20</v>
      </c>
      <c r="E320" s="12">
        <v>20</v>
      </c>
      <c r="F320" s="14">
        <f>F313</f>
        <v>0</v>
      </c>
      <c r="G320" s="21">
        <f t="shared" si="54"/>
        <v>0</v>
      </c>
      <c r="H320" s="22"/>
      <c r="I320" s="23"/>
      <c r="J320" s="24"/>
      <c r="K320" s="25"/>
      <c r="M320" s="26"/>
      <c r="N320" s="5"/>
      <c r="O320" s="26"/>
      <c r="S320" s="5"/>
      <c r="U320" s="27"/>
      <c r="V320" s="22"/>
    </row>
    <row r="321" spans="1:22" x14ac:dyDescent="0.3">
      <c r="A321" s="18"/>
      <c r="B321" s="32"/>
      <c r="C321" s="13"/>
      <c r="D321" s="20"/>
      <c r="E321" s="12"/>
      <c r="F321" s="14"/>
      <c r="G321" s="21"/>
      <c r="H321" s="22"/>
      <c r="I321" s="23"/>
      <c r="J321" s="24"/>
      <c r="K321" s="25"/>
      <c r="M321" s="26"/>
      <c r="N321" s="5"/>
      <c r="O321" s="133"/>
      <c r="S321" s="5"/>
      <c r="T321" s="22"/>
      <c r="U321" s="27"/>
      <c r="V321" s="22"/>
    </row>
    <row r="322" spans="1:22" ht="15.6" customHeight="1" x14ac:dyDescent="0.3">
      <c r="A322" s="18"/>
      <c r="B322" s="32"/>
      <c r="C322" s="123"/>
      <c r="D322" s="135"/>
      <c r="E322" s="136"/>
      <c r="F322" s="126" t="s">
        <v>98</v>
      </c>
      <c r="G322" s="127">
        <f>SUM(G303:G316)</f>
        <v>0</v>
      </c>
      <c r="H322" s="33"/>
      <c r="I322" s="23"/>
      <c r="K322" s="25"/>
      <c r="N322" s="5"/>
    </row>
    <row r="323" spans="1:22" x14ac:dyDescent="0.3">
      <c r="A323" s="144"/>
      <c r="B323" s="160"/>
      <c r="C323" s="129"/>
      <c r="E323" s="26"/>
      <c r="F323" s="72"/>
      <c r="G323" s="40"/>
      <c r="H323" s="22"/>
      <c r="I323" s="23"/>
      <c r="K323" s="25"/>
      <c r="N323" s="5"/>
    </row>
    <row r="324" spans="1:22" ht="15.6" customHeight="1" x14ac:dyDescent="0.3">
      <c r="A324" s="144"/>
      <c r="B324" s="160"/>
      <c r="C324" s="129"/>
      <c r="D324" s="152"/>
      <c r="F324" s="24" t="s">
        <v>284</v>
      </c>
      <c r="G324" s="40">
        <f>+G252</f>
        <v>0</v>
      </c>
      <c r="H324" s="33"/>
      <c r="I324" s="23"/>
      <c r="K324" s="25"/>
      <c r="N324" s="5"/>
    </row>
    <row r="325" spans="1:22" ht="15.6" customHeight="1" x14ac:dyDescent="0.3">
      <c r="A325" s="144"/>
      <c r="B325" s="160"/>
      <c r="C325" s="129"/>
      <c r="D325" s="152"/>
      <c r="F325" s="24" t="s">
        <v>283</v>
      </c>
      <c r="G325" s="40">
        <f>G300</f>
        <v>0</v>
      </c>
      <c r="H325" s="33"/>
      <c r="I325" s="23"/>
      <c r="K325" s="25"/>
      <c r="N325" s="5"/>
    </row>
    <row r="326" spans="1:22" ht="15.6" customHeight="1" x14ac:dyDescent="0.3">
      <c r="A326" s="144"/>
      <c r="B326" s="160"/>
      <c r="C326" s="129"/>
      <c r="D326" s="152"/>
      <c r="F326" s="24" t="s">
        <v>285</v>
      </c>
      <c r="G326" s="40">
        <f>G322</f>
        <v>0</v>
      </c>
      <c r="H326" s="33"/>
      <c r="I326" s="23"/>
      <c r="K326" s="25"/>
      <c r="N326" s="5"/>
    </row>
    <row r="327" spans="1:22" ht="15.6" customHeight="1" x14ac:dyDescent="0.3">
      <c r="A327" s="144"/>
      <c r="B327" s="160"/>
      <c r="C327" s="129"/>
      <c r="D327" s="152"/>
      <c r="F327" s="164" t="s">
        <v>104</v>
      </c>
      <c r="G327" s="143">
        <f>SUM(G324:G326)</f>
        <v>0</v>
      </c>
      <c r="H327" s="33"/>
      <c r="I327" s="23"/>
      <c r="K327" s="25"/>
      <c r="N327" s="5"/>
    </row>
    <row r="328" spans="1:22" ht="15.6" customHeight="1" x14ac:dyDescent="0.3">
      <c r="A328" s="144"/>
      <c r="B328" s="160"/>
      <c r="C328" s="129"/>
      <c r="D328" s="152"/>
      <c r="F328" s="24" t="s">
        <v>91</v>
      </c>
      <c r="G328" s="40">
        <f>ROUND(G327*20%,2)</f>
        <v>0</v>
      </c>
      <c r="H328" s="33"/>
      <c r="I328" s="23"/>
      <c r="K328" s="25"/>
      <c r="N328" s="5"/>
    </row>
    <row r="329" spans="1:22" ht="15.6" customHeight="1" thickBot="1" x14ac:dyDescent="0.35">
      <c r="A329" s="144"/>
      <c r="B329" s="160"/>
      <c r="C329" s="129"/>
      <c r="D329" s="152"/>
      <c r="F329" s="164" t="s">
        <v>105</v>
      </c>
      <c r="G329" s="154">
        <f>SUM(G327:G328)</f>
        <v>0</v>
      </c>
      <c r="H329" s="33"/>
      <c r="I329" s="23"/>
      <c r="K329" s="25"/>
      <c r="N329" s="5"/>
    </row>
    <row r="330" spans="1:22" s="68" customFormat="1" ht="15.6" customHeight="1" thickTop="1" x14ac:dyDescent="0.3">
      <c r="A330" s="150"/>
      <c r="B330" s="189"/>
      <c r="C330" s="146"/>
      <c r="D330" s="147"/>
      <c r="E330" s="97"/>
      <c r="F330" s="148"/>
      <c r="G330" s="149"/>
      <c r="H330" s="33"/>
      <c r="I330" s="23"/>
      <c r="J330" s="3"/>
      <c r="K330" s="25"/>
      <c r="L330" s="4"/>
      <c r="M330" s="4"/>
      <c r="N330" s="5"/>
      <c r="O330" s="4"/>
      <c r="P330" s="4"/>
      <c r="Q330" s="5"/>
      <c r="R330" s="4"/>
      <c r="S330" s="4"/>
      <c r="T330" s="2"/>
      <c r="V330" s="2"/>
    </row>
    <row r="331" spans="1:22" s="68" customFormat="1" ht="10.8" customHeight="1" x14ac:dyDescent="0.3">
      <c r="A331" s="138"/>
      <c r="B331" s="159"/>
      <c r="C331" s="139"/>
      <c r="D331" s="140"/>
      <c r="E331" s="65"/>
      <c r="F331" s="141"/>
      <c r="G331" s="142"/>
      <c r="H331" s="33"/>
      <c r="I331" s="23"/>
      <c r="J331" s="3"/>
      <c r="K331" s="25"/>
      <c r="L331" s="4"/>
      <c r="M331" s="4"/>
      <c r="N331" s="5"/>
      <c r="O331" s="4"/>
      <c r="P331" s="4"/>
      <c r="Q331" s="5"/>
      <c r="R331" s="4"/>
      <c r="S331" s="4"/>
      <c r="T331" s="2"/>
      <c r="V331" s="2"/>
    </row>
    <row r="332" spans="1:22" s="68" customFormat="1" ht="15.6" customHeight="1" x14ac:dyDescent="0.3">
      <c r="A332" s="144"/>
      <c r="B332" s="160"/>
      <c r="C332" s="167" t="s">
        <v>40</v>
      </c>
      <c r="D332" s="71"/>
      <c r="E332" s="4"/>
      <c r="F332" s="24"/>
      <c r="G332" s="143"/>
      <c r="H332" s="33"/>
      <c r="I332" s="23"/>
      <c r="J332" s="3"/>
      <c r="K332" s="25"/>
      <c r="L332" s="4"/>
      <c r="M332" s="4"/>
      <c r="N332" s="5"/>
      <c r="O332" s="4"/>
      <c r="P332" s="4"/>
      <c r="Q332" s="5"/>
      <c r="R332" s="4"/>
      <c r="S332" s="4"/>
      <c r="T332" s="2"/>
      <c r="V332" s="2"/>
    </row>
    <row r="333" spans="1:22" s="68" customFormat="1" ht="7.2" customHeight="1" x14ac:dyDescent="0.3">
      <c r="A333" s="144"/>
      <c r="B333" s="160"/>
      <c r="C333" s="129"/>
      <c r="D333" s="71"/>
      <c r="E333" s="4"/>
      <c r="F333" s="24"/>
      <c r="G333" s="143"/>
      <c r="H333" s="33"/>
      <c r="I333" s="23"/>
      <c r="J333" s="3"/>
      <c r="K333" s="25"/>
      <c r="L333" s="4"/>
      <c r="M333" s="4"/>
      <c r="N333" s="5"/>
      <c r="O333" s="4"/>
      <c r="P333" s="4"/>
      <c r="Q333" s="5"/>
      <c r="R333" s="4"/>
      <c r="S333" s="4"/>
      <c r="T333" s="2"/>
      <c r="V333" s="2"/>
    </row>
    <row r="334" spans="1:22" s="68" customFormat="1" ht="15.6" customHeight="1" x14ac:dyDescent="0.3">
      <c r="A334" s="144"/>
      <c r="B334" s="192" t="s">
        <v>41</v>
      </c>
      <c r="C334" s="172" t="s">
        <v>89</v>
      </c>
      <c r="D334" s="71"/>
      <c r="E334" s="4"/>
      <c r="F334" s="24"/>
      <c r="G334" s="143">
        <f>G214</f>
        <v>0</v>
      </c>
      <c r="H334" s="33"/>
      <c r="I334" s="23"/>
      <c r="J334" s="3"/>
      <c r="K334" s="25"/>
      <c r="L334" s="4"/>
      <c r="M334" s="4"/>
      <c r="N334" s="5"/>
      <c r="O334" s="4"/>
      <c r="P334" s="4"/>
      <c r="Q334" s="5"/>
      <c r="R334" s="4"/>
      <c r="S334" s="4"/>
      <c r="T334" s="2"/>
      <c r="V334" s="2"/>
    </row>
    <row r="335" spans="1:22" s="68" customFormat="1" ht="15.6" customHeight="1" x14ac:dyDescent="0.3">
      <c r="A335" s="144"/>
      <c r="B335" s="192" t="s">
        <v>42</v>
      </c>
      <c r="C335" s="172" t="s">
        <v>99</v>
      </c>
      <c r="D335" s="71"/>
      <c r="E335" s="4"/>
      <c r="F335" s="24"/>
      <c r="G335" s="149">
        <f>G327</f>
        <v>0</v>
      </c>
      <c r="H335" s="33"/>
      <c r="I335" s="23"/>
      <c r="J335" s="3"/>
      <c r="K335" s="25"/>
      <c r="L335" s="4"/>
      <c r="M335" s="4"/>
      <c r="N335" s="5"/>
      <c r="O335" s="4"/>
      <c r="P335" s="4"/>
      <c r="Q335" s="5"/>
      <c r="R335" s="4"/>
      <c r="S335" s="4"/>
      <c r="T335" s="2"/>
      <c r="V335" s="2"/>
    </row>
    <row r="336" spans="1:22" s="68" customFormat="1" x14ac:dyDescent="0.3">
      <c r="A336" s="144"/>
      <c r="B336" s="160"/>
      <c r="C336" s="129"/>
      <c r="D336" s="71"/>
      <c r="E336" s="26"/>
      <c r="F336" s="173" t="s">
        <v>260</v>
      </c>
      <c r="G336" s="143">
        <f>SUM(G334:G335)</f>
        <v>0</v>
      </c>
      <c r="H336" s="22"/>
      <c r="I336" s="23"/>
      <c r="J336" s="24"/>
      <c r="K336" s="25"/>
      <c r="L336" s="4"/>
      <c r="M336" s="4"/>
      <c r="N336" s="5"/>
      <c r="O336" s="4"/>
      <c r="P336" s="4"/>
      <c r="Q336" s="5"/>
      <c r="R336" s="4"/>
      <c r="S336" s="4"/>
      <c r="T336" s="2"/>
      <c r="V336" s="2"/>
    </row>
    <row r="337" spans="1:22" s="68" customFormat="1" x14ac:dyDescent="0.3">
      <c r="A337" s="144"/>
      <c r="B337" s="160"/>
      <c r="C337" s="129"/>
      <c r="D337" s="71"/>
      <c r="E337" s="26"/>
      <c r="F337" s="173" t="s">
        <v>14</v>
      </c>
      <c r="G337" s="40">
        <f>ROUND(G336*20%,2)</f>
        <v>0</v>
      </c>
      <c r="H337" s="22"/>
      <c r="I337" s="23"/>
      <c r="J337" s="24"/>
      <c r="K337" s="25"/>
      <c r="L337" s="4"/>
      <c r="M337" s="4"/>
      <c r="N337" s="5"/>
      <c r="O337" s="4"/>
      <c r="P337" s="4"/>
      <c r="Q337" s="5"/>
      <c r="R337" s="4"/>
      <c r="S337" s="4"/>
      <c r="T337" s="2"/>
      <c r="V337" s="2"/>
    </row>
    <row r="338" spans="1:22" s="68" customFormat="1" ht="15" thickBot="1" x14ac:dyDescent="0.35">
      <c r="A338" s="157"/>
      <c r="B338" s="178"/>
      <c r="C338" s="2"/>
      <c r="D338" s="71"/>
      <c r="E338" s="26"/>
      <c r="F338" s="173" t="s">
        <v>261</v>
      </c>
      <c r="G338" s="154">
        <f>SUM(G336:G337)</f>
        <v>0</v>
      </c>
      <c r="H338" s="22">
        <f>G338+'AUTHION phase 2 DPGF LOT 2'!G94</f>
        <v>0</v>
      </c>
      <c r="I338" s="23"/>
      <c r="J338" s="24"/>
      <c r="K338" s="25"/>
      <c r="L338" s="4"/>
      <c r="M338" s="4"/>
      <c r="N338" s="5"/>
      <c r="O338" s="4"/>
      <c r="P338" s="4"/>
      <c r="Q338" s="5"/>
      <c r="R338" s="4"/>
      <c r="S338" s="4"/>
      <c r="T338" s="2"/>
      <c r="V338" s="2"/>
    </row>
    <row r="339" spans="1:22" ht="15.6" customHeight="1" thickTop="1" x14ac:dyDescent="0.3">
      <c r="A339" s="150"/>
      <c r="B339" s="189"/>
      <c r="C339" s="146"/>
      <c r="D339" s="147"/>
      <c r="E339" s="97"/>
      <c r="F339" s="148"/>
      <c r="G339" s="149"/>
      <c r="H339" s="33"/>
      <c r="I339" s="23"/>
      <c r="K339" s="25"/>
      <c r="N339" s="5"/>
    </row>
    <row r="340" spans="1:22" ht="15.6" customHeight="1" x14ac:dyDescent="0.3">
      <c r="A340" s="159"/>
      <c r="B340" s="159"/>
      <c r="C340" s="194" t="s">
        <v>247</v>
      </c>
      <c r="D340" s="64"/>
      <c r="E340" s="65"/>
      <c r="F340" s="141"/>
      <c r="G340" s="158"/>
      <c r="H340" s="33"/>
      <c r="I340" s="23"/>
      <c r="K340" s="25"/>
      <c r="N340" s="5"/>
    </row>
    <row r="341" spans="1:22" ht="15.6" customHeight="1" x14ac:dyDescent="0.3">
      <c r="A341" s="160"/>
      <c r="B341" s="160"/>
      <c r="C341" s="129"/>
      <c r="F341" s="24"/>
      <c r="G341" s="161"/>
      <c r="H341" s="33"/>
      <c r="I341" s="23"/>
      <c r="K341" s="25"/>
      <c r="N341" s="5"/>
    </row>
    <row r="342" spans="1:22" ht="15.6" customHeight="1" x14ac:dyDescent="0.3">
      <c r="A342" s="160"/>
      <c r="B342" s="160"/>
      <c r="C342" s="129"/>
      <c r="F342" s="24"/>
      <c r="G342" s="161"/>
      <c r="H342" s="33"/>
      <c r="I342" s="23"/>
      <c r="J342" s="24"/>
      <c r="K342" s="25"/>
      <c r="N342" s="5"/>
    </row>
    <row r="343" spans="1:22" ht="15.6" customHeight="1" x14ac:dyDescent="0.3">
      <c r="A343" s="160"/>
      <c r="B343" s="160"/>
      <c r="C343" s="129"/>
      <c r="F343" s="24"/>
      <c r="G343" s="161"/>
      <c r="H343" s="33"/>
      <c r="I343" s="23"/>
      <c r="J343" s="24"/>
      <c r="K343" s="25"/>
      <c r="N343" s="5"/>
    </row>
    <row r="344" spans="1:22" x14ac:dyDescent="0.3">
      <c r="A344" s="128"/>
      <c r="B344" s="178"/>
      <c r="E344" s="26"/>
      <c r="F344" s="79"/>
      <c r="G344" s="79"/>
      <c r="H344" s="22"/>
      <c r="I344" s="23"/>
      <c r="J344" s="24"/>
      <c r="K344" s="25"/>
      <c r="N344" s="5"/>
    </row>
    <row r="345" spans="1:22" x14ac:dyDescent="0.3">
      <c r="A345" s="128"/>
      <c r="B345" s="178"/>
      <c r="E345" s="26"/>
      <c r="F345" s="79"/>
      <c r="G345" s="79"/>
      <c r="H345" s="22"/>
      <c r="I345" s="23"/>
      <c r="J345" s="24"/>
      <c r="K345" s="25"/>
      <c r="N345" s="5"/>
    </row>
    <row r="346" spans="1:22" x14ac:dyDescent="0.3">
      <c r="A346" s="128"/>
      <c r="B346" s="178"/>
      <c r="E346" s="26"/>
      <c r="F346" s="79"/>
      <c r="G346" s="79"/>
      <c r="H346" s="22"/>
      <c r="I346" s="23"/>
      <c r="J346" s="24"/>
      <c r="K346" s="25"/>
      <c r="N346" s="5"/>
    </row>
    <row r="347" spans="1:22" x14ac:dyDescent="0.3">
      <c r="A347" s="128"/>
      <c r="B347" s="178"/>
      <c r="E347" s="26"/>
      <c r="F347" s="79"/>
      <c r="G347" s="79"/>
      <c r="H347" s="22"/>
      <c r="I347" s="23"/>
    </row>
    <row r="348" spans="1:22" x14ac:dyDescent="0.3">
      <c r="A348" s="128"/>
      <c r="B348" s="178"/>
      <c r="E348" s="26"/>
      <c r="F348" s="79"/>
      <c r="G348" s="79"/>
      <c r="H348" s="22"/>
      <c r="I348" s="23"/>
    </row>
  </sheetData>
  <mergeCells count="18">
    <mergeCell ref="A47:G47"/>
    <mergeCell ref="A40:G40"/>
    <mergeCell ref="A41:G41"/>
    <mergeCell ref="A44:G44"/>
    <mergeCell ref="A45:G45"/>
    <mergeCell ref="A46:G46"/>
    <mergeCell ref="C29:F29"/>
    <mergeCell ref="C30:F30"/>
    <mergeCell ref="C31:F31"/>
    <mergeCell ref="C32:F32"/>
    <mergeCell ref="C33:F33"/>
    <mergeCell ref="A24:G24"/>
    <mergeCell ref="A11:G11"/>
    <mergeCell ref="A12:G12"/>
    <mergeCell ref="A13:G13"/>
    <mergeCell ref="A19:G19"/>
    <mergeCell ref="A20:G20"/>
    <mergeCell ref="A14:G14"/>
  </mergeCells>
  <pageMargins left="0.43307086614173229" right="3.937007874015748E-2" top="0.55118110236220474" bottom="0.74803149606299213" header="0.31496062992125984" footer="0.31496062992125984"/>
  <pageSetup paperSize="9" orientation="portrait" horizontalDpi="4294967293" verticalDpi="0" r:id="rId1"/>
  <headerFooter>
    <oddHeader>&amp;L&amp;"-,Italique"&amp;9F.P.</oddHeader>
    <oddFooter xml:space="preserve">&amp;C&amp;"-,Italique"&amp;9
&amp;R&amp;"-,Italique"&amp;10Page&amp;P </oddFooter>
  </headerFooter>
  <rowBreaks count="1" manualBreakCount="1">
    <brk id="4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91C0E-FE85-42F6-9C6A-0139982D9F0E}">
  <dimension ref="A11:V98"/>
  <sheetViews>
    <sheetView showZeros="0" topLeftCell="A49" workbookViewId="0">
      <selection activeCell="F60" sqref="F60"/>
    </sheetView>
  </sheetViews>
  <sheetFormatPr baseColWidth="10" defaultRowHeight="14.4" x14ac:dyDescent="0.3"/>
  <cols>
    <col min="1" max="1" width="4.77734375" style="2" customWidth="1"/>
    <col min="2" max="2" width="4.44140625" style="71" customWidth="1"/>
    <col min="3" max="3" width="55.33203125" style="2" customWidth="1"/>
    <col min="4" max="4" width="4.109375" style="71" customWidth="1"/>
    <col min="5" max="5" width="6.5546875" style="4" customWidth="1"/>
    <col min="6" max="6" width="9.33203125" style="71" customWidth="1"/>
    <col min="7" max="7" width="13.33203125" style="71" customWidth="1"/>
    <col min="8" max="8" width="11.5546875" style="2" customWidth="1"/>
    <col min="9" max="9" width="7.44140625" style="2" customWidth="1"/>
    <col min="10" max="10" width="10.33203125" style="3" customWidth="1"/>
    <col min="11" max="11" width="7.88671875" style="4" bestFit="1" customWidth="1"/>
    <col min="12" max="12" width="1.88671875" style="4" bestFit="1" customWidth="1"/>
    <col min="13" max="13" width="5.44140625" style="4" bestFit="1" customWidth="1"/>
    <col min="14" max="14" width="2" style="4" bestFit="1" customWidth="1"/>
    <col min="15" max="15" width="10.33203125" style="4" bestFit="1" customWidth="1"/>
    <col min="16" max="16" width="1.88671875" style="4" bestFit="1" customWidth="1"/>
    <col min="17" max="17" width="10.33203125" style="5" bestFit="1" customWidth="1"/>
    <col min="18" max="18" width="2" style="4" bestFit="1" customWidth="1"/>
    <col min="19" max="19" width="10.33203125" style="4" bestFit="1" customWidth="1"/>
    <col min="20" max="20" width="11.5546875" style="2"/>
    <col min="21" max="21" width="11.5546875" style="68"/>
    <col min="22" max="16384" width="11.5546875" style="2"/>
  </cols>
  <sheetData>
    <row r="11" spans="1:21" s="43" customFormat="1" ht="21" x14ac:dyDescent="0.4">
      <c r="A11" s="201" t="s">
        <v>21</v>
      </c>
      <c r="B11" s="201"/>
      <c r="C11" s="201"/>
      <c r="D11" s="201"/>
      <c r="E11" s="201"/>
      <c r="F11" s="201"/>
      <c r="G11" s="201"/>
      <c r="H11" s="42"/>
      <c r="J11" s="44"/>
      <c r="K11" s="45"/>
      <c r="L11" s="45"/>
      <c r="M11" s="45"/>
      <c r="N11" s="45"/>
      <c r="O11" s="45"/>
      <c r="P11" s="45"/>
      <c r="Q11" s="46"/>
      <c r="R11" s="45"/>
      <c r="S11" s="45"/>
      <c r="U11" s="47"/>
    </row>
    <row r="12" spans="1:21" s="43" customFormat="1" ht="21" x14ac:dyDescent="0.4">
      <c r="A12" s="201" t="s">
        <v>24</v>
      </c>
      <c r="B12" s="201"/>
      <c r="C12" s="201"/>
      <c r="D12" s="201"/>
      <c r="E12" s="201"/>
      <c r="F12" s="201"/>
      <c r="G12" s="201"/>
      <c r="H12" s="42"/>
      <c r="J12" s="44"/>
      <c r="K12" s="45"/>
      <c r="L12" s="45"/>
      <c r="M12" s="45"/>
      <c r="N12" s="45"/>
      <c r="O12" s="45"/>
      <c r="P12" s="45"/>
      <c r="Q12" s="46"/>
      <c r="R12" s="45"/>
      <c r="S12" s="45"/>
      <c r="U12" s="47"/>
    </row>
    <row r="13" spans="1:21" s="43" customFormat="1" ht="21" x14ac:dyDescent="0.4">
      <c r="A13" s="201" t="s">
        <v>25</v>
      </c>
      <c r="B13" s="201"/>
      <c r="C13" s="201"/>
      <c r="D13" s="201"/>
      <c r="E13" s="201"/>
      <c r="F13" s="201"/>
      <c r="G13" s="201"/>
      <c r="H13" s="42"/>
      <c r="J13" s="44"/>
      <c r="K13" s="45"/>
      <c r="L13" s="45"/>
      <c r="M13" s="45"/>
      <c r="N13" s="45"/>
      <c r="O13" s="45"/>
      <c r="P13" s="45"/>
      <c r="Q13" s="46"/>
      <c r="R13" s="45"/>
      <c r="S13" s="45"/>
      <c r="U13" s="47"/>
    </row>
    <row r="14" spans="1:21" s="48" customFormat="1" ht="17.399999999999999" x14ac:dyDescent="0.3">
      <c r="A14" s="201" t="s">
        <v>65</v>
      </c>
      <c r="B14" s="201"/>
      <c r="C14" s="201"/>
      <c r="D14" s="201"/>
      <c r="E14" s="201"/>
      <c r="F14" s="201"/>
      <c r="G14" s="201"/>
      <c r="J14" s="44"/>
      <c r="K14" s="45"/>
      <c r="L14" s="45"/>
      <c r="M14" s="45"/>
      <c r="N14" s="45"/>
      <c r="O14" s="45"/>
      <c r="P14" s="45"/>
      <c r="Q14" s="46"/>
      <c r="R14" s="45"/>
      <c r="S14" s="45"/>
      <c r="U14" s="49"/>
    </row>
    <row r="15" spans="1:21" s="48" customFormat="1" ht="13.8" x14ac:dyDescent="0.25">
      <c r="B15" s="50"/>
      <c r="D15" s="50"/>
      <c r="E15" s="45"/>
      <c r="F15" s="50"/>
      <c r="G15" s="50"/>
      <c r="J15" s="44"/>
      <c r="K15" s="45"/>
      <c r="L15" s="45"/>
      <c r="M15" s="45"/>
      <c r="N15" s="45"/>
      <c r="O15" s="45"/>
      <c r="P15" s="45"/>
      <c r="Q15" s="46"/>
      <c r="R15" s="45"/>
      <c r="S15" s="45"/>
      <c r="U15" s="49"/>
    </row>
    <row r="16" spans="1:21" s="48" customFormat="1" ht="13.8" x14ac:dyDescent="0.25">
      <c r="B16" s="50"/>
      <c r="D16" s="50"/>
      <c r="E16" s="45"/>
      <c r="F16" s="50"/>
      <c r="G16" s="50"/>
      <c r="J16" s="44"/>
      <c r="K16" s="45"/>
      <c r="L16" s="45"/>
      <c r="M16" s="45"/>
      <c r="N16" s="45"/>
      <c r="O16" s="45"/>
      <c r="P16" s="45"/>
      <c r="Q16" s="46"/>
      <c r="R16" s="45"/>
      <c r="S16" s="45"/>
      <c r="U16" s="49"/>
    </row>
    <row r="17" spans="1:21" s="48" customFormat="1" ht="13.8" x14ac:dyDescent="0.25">
      <c r="B17" s="50"/>
      <c r="D17" s="50"/>
      <c r="E17" s="45"/>
      <c r="F17" s="50"/>
      <c r="G17" s="50"/>
      <c r="J17" s="44"/>
      <c r="K17" s="45"/>
      <c r="L17" s="45"/>
      <c r="M17" s="45"/>
      <c r="N17" s="45"/>
      <c r="O17" s="45"/>
      <c r="P17" s="45"/>
      <c r="Q17" s="46"/>
      <c r="R17" s="45"/>
      <c r="S17" s="45"/>
      <c r="U17" s="49"/>
    </row>
    <row r="18" spans="1:21" s="48" customFormat="1" ht="15.6" x14ac:dyDescent="0.3">
      <c r="A18" s="51"/>
      <c r="B18" s="53"/>
      <c r="C18" s="52"/>
      <c r="D18" s="53"/>
      <c r="E18" s="54"/>
      <c r="F18" s="53"/>
      <c r="G18" s="55"/>
      <c r="J18" s="44"/>
      <c r="K18" s="45"/>
      <c r="L18" s="45"/>
      <c r="M18" s="45"/>
      <c r="N18" s="45"/>
      <c r="O18" s="45"/>
      <c r="P18" s="45"/>
      <c r="Q18" s="46"/>
      <c r="R18" s="45"/>
      <c r="S18" s="45"/>
      <c r="U18" s="49"/>
    </row>
    <row r="19" spans="1:21" s="48" customFormat="1" ht="17.399999999999999" x14ac:dyDescent="0.3">
      <c r="A19" s="202" t="s">
        <v>177</v>
      </c>
      <c r="B19" s="201"/>
      <c r="C19" s="201"/>
      <c r="D19" s="201"/>
      <c r="E19" s="201"/>
      <c r="F19" s="201"/>
      <c r="G19" s="203"/>
      <c r="H19" s="56"/>
      <c r="J19" s="44"/>
      <c r="K19" s="45"/>
      <c r="L19" s="45"/>
      <c r="M19" s="45"/>
      <c r="N19" s="45"/>
      <c r="O19" s="45"/>
      <c r="P19" s="45"/>
      <c r="Q19" s="46"/>
      <c r="R19" s="45"/>
      <c r="S19" s="45"/>
      <c r="U19" s="49"/>
    </row>
    <row r="20" spans="1:21" s="48" customFormat="1" ht="17.399999999999999" x14ac:dyDescent="0.3">
      <c r="A20" s="202" t="s">
        <v>179</v>
      </c>
      <c r="B20" s="201"/>
      <c r="C20" s="201"/>
      <c r="D20" s="201"/>
      <c r="E20" s="201"/>
      <c r="F20" s="201"/>
      <c r="G20" s="203"/>
      <c r="H20" s="56"/>
      <c r="J20" s="44"/>
      <c r="K20" s="45"/>
      <c r="L20" s="45"/>
      <c r="M20" s="45"/>
      <c r="N20" s="45"/>
      <c r="O20" s="45"/>
      <c r="P20" s="45"/>
      <c r="Q20" s="46"/>
      <c r="R20" s="45"/>
      <c r="S20" s="45"/>
      <c r="U20" s="49"/>
    </row>
    <row r="21" spans="1:21" s="48" customFormat="1" ht="15.6" x14ac:dyDescent="0.3">
      <c r="A21" s="57"/>
      <c r="B21" s="59"/>
      <c r="C21" s="58"/>
      <c r="D21" s="59"/>
      <c r="E21" s="60"/>
      <c r="F21" s="59"/>
      <c r="G21" s="61"/>
      <c r="J21" s="44"/>
      <c r="K21" s="45"/>
      <c r="L21" s="45"/>
      <c r="M21" s="45"/>
      <c r="N21" s="45"/>
      <c r="O21" s="45"/>
      <c r="P21" s="45"/>
      <c r="Q21" s="46"/>
      <c r="R21" s="45"/>
      <c r="S21" s="45"/>
      <c r="U21" s="49"/>
    </row>
    <row r="22" spans="1:21" s="48" customFormat="1" ht="13.8" x14ac:dyDescent="0.25">
      <c r="B22" s="50"/>
      <c r="D22" s="50"/>
      <c r="E22" s="45"/>
      <c r="F22" s="50"/>
      <c r="G22" s="50"/>
      <c r="J22" s="44"/>
      <c r="K22" s="45"/>
      <c r="L22" s="45"/>
      <c r="M22" s="45"/>
      <c r="N22" s="45"/>
      <c r="O22" s="45"/>
      <c r="P22" s="45"/>
      <c r="Q22" s="46"/>
      <c r="R22" s="45"/>
      <c r="S22" s="45"/>
      <c r="U22" s="49"/>
    </row>
    <row r="23" spans="1:21" s="48" customFormat="1" ht="13.8" x14ac:dyDescent="0.25">
      <c r="B23" s="50"/>
      <c r="D23" s="50"/>
      <c r="E23" s="45"/>
      <c r="F23" s="50"/>
      <c r="G23" s="50"/>
      <c r="J23" s="44"/>
      <c r="K23" s="45"/>
      <c r="L23" s="45"/>
      <c r="M23" s="45"/>
      <c r="N23" s="45"/>
      <c r="O23" s="45"/>
      <c r="P23" s="45"/>
      <c r="Q23" s="46"/>
      <c r="R23" s="45"/>
      <c r="S23" s="45"/>
      <c r="U23" s="49"/>
    </row>
    <row r="24" spans="1:21" s="48" customFormat="1" ht="13.8" x14ac:dyDescent="0.25">
      <c r="A24" s="200" t="s">
        <v>255</v>
      </c>
      <c r="B24" s="200"/>
      <c r="C24" s="200"/>
      <c r="D24" s="200"/>
      <c r="E24" s="200"/>
      <c r="F24" s="200"/>
      <c r="G24" s="200"/>
      <c r="J24" s="44"/>
      <c r="K24" s="45"/>
      <c r="L24" s="45"/>
      <c r="M24" s="45"/>
      <c r="N24" s="45"/>
      <c r="O24" s="45"/>
      <c r="P24" s="45"/>
      <c r="Q24" s="46"/>
      <c r="R24" s="45"/>
      <c r="S24" s="45"/>
      <c r="U24" s="49"/>
    </row>
    <row r="25" spans="1:21" s="48" customFormat="1" ht="13.8" x14ac:dyDescent="0.25">
      <c r="B25" s="50"/>
      <c r="D25" s="50"/>
      <c r="E25" s="45"/>
      <c r="F25" s="50"/>
      <c r="G25" s="50"/>
      <c r="J25" s="44"/>
      <c r="K25" s="45"/>
      <c r="L25" s="45"/>
      <c r="M25" s="45"/>
      <c r="N25" s="45"/>
      <c r="O25" s="45"/>
      <c r="P25" s="45"/>
      <c r="Q25" s="46"/>
      <c r="R25" s="45"/>
      <c r="S25" s="45"/>
      <c r="U25" s="49"/>
    </row>
    <row r="27" spans="1:21" ht="9" customHeight="1" x14ac:dyDescent="0.3">
      <c r="A27" s="62"/>
      <c r="B27" s="195"/>
      <c r="C27" s="63"/>
      <c r="D27" s="64"/>
      <c r="E27" s="65"/>
      <c r="F27" s="66"/>
      <c r="G27" s="67"/>
      <c r="H27" s="22"/>
      <c r="M27" s="5"/>
    </row>
    <row r="28" spans="1:21" x14ac:dyDescent="0.3">
      <c r="A28" s="69"/>
      <c r="B28" s="128"/>
      <c r="C28" s="70"/>
      <c r="F28" s="72"/>
      <c r="G28" s="40"/>
      <c r="H28" s="22"/>
      <c r="M28" s="5"/>
    </row>
    <row r="29" spans="1:21" x14ac:dyDescent="0.3">
      <c r="A29" s="69"/>
      <c r="B29" s="128"/>
      <c r="C29" s="204" t="s">
        <v>0</v>
      </c>
      <c r="D29" s="204"/>
      <c r="E29" s="204"/>
      <c r="F29" s="204"/>
      <c r="G29" s="40"/>
      <c r="H29" s="22"/>
      <c r="M29" s="5"/>
    </row>
    <row r="30" spans="1:21" x14ac:dyDescent="0.3">
      <c r="A30" s="69"/>
      <c r="B30" s="128"/>
      <c r="C30" s="205" t="s">
        <v>1</v>
      </c>
      <c r="D30" s="205"/>
      <c r="E30" s="205"/>
      <c r="F30" s="205"/>
      <c r="G30" s="40"/>
      <c r="H30" s="22"/>
      <c r="M30" s="5"/>
    </row>
    <row r="31" spans="1:21" x14ac:dyDescent="0.3">
      <c r="A31" s="69"/>
      <c r="B31" s="128"/>
      <c r="C31" s="205" t="s">
        <v>2</v>
      </c>
      <c r="D31" s="205"/>
      <c r="E31" s="205"/>
      <c r="F31" s="205"/>
      <c r="G31" s="40"/>
      <c r="H31" s="22"/>
      <c r="M31" s="5"/>
    </row>
    <row r="32" spans="1:21" x14ac:dyDescent="0.3">
      <c r="A32" s="69"/>
      <c r="B32" s="128"/>
      <c r="C32" s="205" t="s">
        <v>3</v>
      </c>
      <c r="D32" s="205"/>
      <c r="E32" s="205"/>
      <c r="F32" s="205"/>
      <c r="G32" s="40"/>
      <c r="H32" s="22"/>
      <c r="M32" s="5"/>
    </row>
    <row r="33" spans="1:13" x14ac:dyDescent="0.3">
      <c r="A33" s="69"/>
      <c r="B33" s="128"/>
      <c r="C33" s="205" t="s">
        <v>4</v>
      </c>
      <c r="D33" s="205"/>
      <c r="E33" s="205"/>
      <c r="F33" s="205"/>
      <c r="G33" s="40"/>
      <c r="H33" s="22"/>
      <c r="M33" s="5"/>
    </row>
    <row r="34" spans="1:13" ht="9" customHeight="1" x14ac:dyDescent="0.3">
      <c r="A34" s="74"/>
      <c r="B34" s="196"/>
      <c r="C34" s="75"/>
      <c r="D34" s="76"/>
      <c r="E34" s="76"/>
      <c r="F34" s="76"/>
      <c r="G34" s="77"/>
      <c r="H34" s="22"/>
      <c r="M34" s="5"/>
    </row>
    <row r="35" spans="1:13" ht="9" customHeight="1" x14ac:dyDescent="0.3">
      <c r="A35" s="70"/>
      <c r="B35" s="128"/>
      <c r="C35" s="73"/>
      <c r="D35" s="78"/>
      <c r="E35" s="78"/>
      <c r="F35" s="78"/>
      <c r="G35" s="79"/>
      <c r="H35" s="22"/>
      <c r="M35" s="5"/>
    </row>
    <row r="36" spans="1:13" x14ac:dyDescent="0.3">
      <c r="A36" s="62"/>
      <c r="B36" s="195"/>
      <c r="C36" s="80"/>
      <c r="D36" s="81"/>
      <c r="E36" s="81"/>
      <c r="F36" s="81"/>
      <c r="G36" s="67"/>
      <c r="H36" s="22"/>
      <c r="M36" s="5"/>
    </row>
    <row r="37" spans="1:13" x14ac:dyDescent="0.3">
      <c r="A37" s="82"/>
      <c r="B37" s="128"/>
      <c r="C37" s="73"/>
      <c r="D37" s="78"/>
      <c r="E37" s="78"/>
      <c r="F37" s="78"/>
      <c r="G37" s="40"/>
      <c r="H37" s="22"/>
      <c r="M37" s="5"/>
    </row>
    <row r="38" spans="1:13" x14ac:dyDescent="0.3">
      <c r="A38" s="69"/>
      <c r="B38" s="128"/>
      <c r="C38" s="73"/>
      <c r="D38" s="78"/>
      <c r="E38" s="78"/>
      <c r="F38" s="78"/>
      <c r="G38" s="40"/>
      <c r="H38" s="22"/>
      <c r="M38" s="5"/>
    </row>
    <row r="39" spans="1:13" x14ac:dyDescent="0.3">
      <c r="A39" s="69"/>
      <c r="B39" s="128"/>
      <c r="C39" s="73"/>
      <c r="D39" s="78"/>
      <c r="E39" s="2"/>
      <c r="F39" s="78"/>
      <c r="G39" s="40"/>
      <c r="H39" s="22"/>
      <c r="M39" s="5"/>
    </row>
    <row r="40" spans="1:13" x14ac:dyDescent="0.3">
      <c r="A40" s="209" t="s">
        <v>63</v>
      </c>
      <c r="B40" s="210"/>
      <c r="C40" s="210"/>
      <c r="D40" s="210"/>
      <c r="E40" s="210"/>
      <c r="F40" s="210"/>
      <c r="G40" s="211"/>
      <c r="H40" s="22"/>
      <c r="M40" s="5"/>
    </row>
    <row r="41" spans="1:13" x14ac:dyDescent="0.3">
      <c r="A41" s="212" t="s">
        <v>64</v>
      </c>
      <c r="B41" s="213"/>
      <c r="C41" s="213"/>
      <c r="D41" s="213"/>
      <c r="E41" s="213"/>
      <c r="F41" s="213"/>
      <c r="G41" s="214"/>
      <c r="H41" s="22"/>
      <c r="M41" s="5"/>
    </row>
    <row r="42" spans="1:13" x14ac:dyDescent="0.3">
      <c r="A42" s="74"/>
      <c r="B42" s="196"/>
      <c r="C42" s="75"/>
      <c r="D42" s="76"/>
      <c r="E42" s="76"/>
      <c r="F42" s="76"/>
      <c r="G42" s="77"/>
      <c r="H42" s="22"/>
      <c r="M42" s="5"/>
    </row>
    <row r="43" spans="1:13" x14ac:dyDescent="0.3">
      <c r="A43" s="62"/>
      <c r="B43" s="195"/>
      <c r="C43" s="83"/>
      <c r="D43" s="81"/>
      <c r="E43" s="81"/>
      <c r="F43" s="81"/>
      <c r="G43" s="67"/>
      <c r="H43" s="22"/>
      <c r="M43" s="5"/>
    </row>
    <row r="44" spans="1:13" ht="14.4" customHeight="1" x14ac:dyDescent="0.35">
      <c r="A44" s="215" t="s">
        <v>15</v>
      </c>
      <c r="B44" s="216"/>
      <c r="C44" s="216"/>
      <c r="D44" s="216"/>
      <c r="E44" s="216"/>
      <c r="F44" s="216"/>
      <c r="G44" s="217"/>
      <c r="H44" s="22"/>
      <c r="M44" s="5"/>
    </row>
    <row r="45" spans="1:13" ht="14.4" customHeight="1" x14ac:dyDescent="0.35">
      <c r="A45" s="215" t="s">
        <v>18</v>
      </c>
      <c r="B45" s="216"/>
      <c r="C45" s="216"/>
      <c r="D45" s="216"/>
      <c r="E45" s="216"/>
      <c r="F45" s="216"/>
      <c r="G45" s="217"/>
      <c r="H45" s="22"/>
      <c r="M45" s="5"/>
    </row>
    <row r="46" spans="1:13" ht="14.4" customHeight="1" x14ac:dyDescent="0.4">
      <c r="A46" s="218" t="s">
        <v>19</v>
      </c>
      <c r="B46" s="219"/>
      <c r="C46" s="219"/>
      <c r="D46" s="219"/>
      <c r="E46" s="219"/>
      <c r="F46" s="219"/>
      <c r="G46" s="220"/>
      <c r="H46" s="84"/>
    </row>
    <row r="47" spans="1:13" x14ac:dyDescent="0.3">
      <c r="A47" s="206" t="s">
        <v>16</v>
      </c>
      <c r="B47" s="207"/>
      <c r="C47" s="207"/>
      <c r="D47" s="207"/>
      <c r="E47" s="207"/>
      <c r="F47" s="207"/>
      <c r="G47" s="208"/>
      <c r="H47" s="1"/>
    </row>
    <row r="48" spans="1:13" x14ac:dyDescent="0.3">
      <c r="A48" s="85"/>
      <c r="B48" s="41"/>
      <c r="C48" s="85"/>
      <c r="D48" s="41"/>
      <c r="E48" s="41"/>
      <c r="F48" s="41"/>
      <c r="G48" s="41"/>
      <c r="H48" s="1"/>
    </row>
    <row r="49" spans="1:22" x14ac:dyDescent="0.3">
      <c r="A49" s="6" t="s">
        <v>5</v>
      </c>
      <c r="B49" s="9"/>
      <c r="C49" s="7">
        <v>46027</v>
      </c>
      <c r="D49" s="8"/>
      <c r="E49" s="9"/>
      <c r="F49" s="10" t="s">
        <v>17</v>
      </c>
      <c r="G49" s="11" t="s">
        <v>42</v>
      </c>
      <c r="H49" s="1"/>
    </row>
    <row r="50" spans="1:22" x14ac:dyDescent="0.3">
      <c r="G50" s="4"/>
    </row>
    <row r="51" spans="1:22" x14ac:dyDescent="0.3">
      <c r="A51" s="86" t="s">
        <v>294</v>
      </c>
      <c r="B51" s="87"/>
      <c r="C51" s="88"/>
      <c r="D51" s="64"/>
      <c r="E51" s="65"/>
      <c r="F51" s="64"/>
      <c r="G51" s="89"/>
    </row>
    <row r="52" spans="1:22" x14ac:dyDescent="0.3">
      <c r="A52" s="90" t="str">
        <f>A14</f>
        <v>SECURISATION ET VALORISATION DU BÂTI FORTIFIE - PHASE 2</v>
      </c>
      <c r="B52" s="91"/>
      <c r="G52" s="92"/>
    </row>
    <row r="53" spans="1:22" x14ac:dyDescent="0.3">
      <c r="A53" s="93" t="str">
        <f>A20</f>
        <v>LOT N°2 SERRURERIE</v>
      </c>
      <c r="B53" s="94"/>
      <c r="C53" s="95"/>
      <c r="D53" s="96"/>
      <c r="E53" s="97"/>
      <c r="F53" s="96"/>
      <c r="G53" s="98"/>
    </row>
    <row r="54" spans="1:22" x14ac:dyDescent="0.3">
      <c r="A54" s="99" t="s">
        <v>6</v>
      </c>
      <c r="B54" s="99" t="s">
        <v>251</v>
      </c>
      <c r="C54" s="99" t="s">
        <v>7</v>
      </c>
      <c r="D54" s="99" t="s">
        <v>8</v>
      </c>
      <c r="E54" s="99" t="s">
        <v>9</v>
      </c>
      <c r="F54" s="99" t="s">
        <v>10</v>
      </c>
      <c r="G54" s="99" t="s">
        <v>11</v>
      </c>
      <c r="H54" s="100"/>
      <c r="O54" s="101"/>
    </row>
    <row r="55" spans="1:22" x14ac:dyDescent="0.3">
      <c r="A55" s="102"/>
      <c r="B55" s="197"/>
      <c r="C55" s="103"/>
      <c r="D55" s="104"/>
      <c r="E55" s="105"/>
      <c r="F55" s="104"/>
      <c r="G55" s="89"/>
    </row>
    <row r="56" spans="1:22" x14ac:dyDescent="0.3">
      <c r="A56" s="156" t="s">
        <v>12</v>
      </c>
      <c r="B56" s="198"/>
      <c r="C56" s="107" t="s">
        <v>66</v>
      </c>
      <c r="D56" s="20"/>
      <c r="E56" s="15"/>
      <c r="F56" s="20"/>
      <c r="G56" s="92"/>
    </row>
    <row r="57" spans="1:22" ht="7.8" customHeight="1" x14ac:dyDescent="0.3">
      <c r="A57" s="108"/>
      <c r="B57" s="198"/>
      <c r="C57" s="107"/>
      <c r="D57" s="20"/>
      <c r="E57" s="15"/>
      <c r="F57" s="20"/>
      <c r="G57" s="92"/>
    </row>
    <row r="58" spans="1:22" x14ac:dyDescent="0.3">
      <c r="A58" s="108"/>
      <c r="B58" s="198"/>
      <c r="C58" s="13" t="s">
        <v>108</v>
      </c>
      <c r="D58" s="20"/>
      <c r="E58" s="15"/>
      <c r="F58" s="20"/>
      <c r="G58" s="92"/>
    </row>
    <row r="59" spans="1:22" ht="7.8" customHeight="1" x14ac:dyDescent="0.3">
      <c r="A59" s="18"/>
      <c r="B59" s="132"/>
      <c r="C59" s="121"/>
      <c r="D59" s="20"/>
      <c r="E59" s="15"/>
      <c r="F59" s="14"/>
      <c r="G59" s="21">
        <f t="shared" ref="G59:G63" si="0">E59*F59</f>
        <v>0</v>
      </c>
      <c r="H59" s="33"/>
      <c r="I59" s="23"/>
      <c r="K59" s="25"/>
      <c r="N59" s="5"/>
    </row>
    <row r="60" spans="1:22" ht="28.8" x14ac:dyDescent="0.3">
      <c r="A60" s="18" t="s">
        <v>45</v>
      </c>
      <c r="B60" s="113" t="s">
        <v>250</v>
      </c>
      <c r="C60" s="13" t="s">
        <v>248</v>
      </c>
      <c r="D60" s="20" t="s">
        <v>20</v>
      </c>
      <c r="E60" s="12">
        <f>'AUTHION phase 2 DPGF LOT 1'!E143</f>
        <v>100</v>
      </c>
      <c r="F60" s="14"/>
      <c r="G60" s="21">
        <f t="shared" si="0"/>
        <v>0</v>
      </c>
      <c r="H60" s="22"/>
      <c r="I60" s="23"/>
      <c r="J60" s="24"/>
      <c r="K60" s="34"/>
      <c r="N60" s="5"/>
      <c r="O60" s="26"/>
      <c r="S60" s="5"/>
      <c r="U60" s="27"/>
      <c r="V60" s="22"/>
    </row>
    <row r="61" spans="1:22" x14ac:dyDescent="0.3">
      <c r="A61" s="28"/>
      <c r="B61" s="122"/>
      <c r="C61" s="13"/>
      <c r="D61" s="20"/>
      <c r="E61" s="170"/>
      <c r="F61" s="14"/>
      <c r="G61" s="21"/>
      <c r="H61" s="22"/>
      <c r="I61" s="23"/>
      <c r="J61" s="24"/>
      <c r="K61" s="30"/>
      <c r="N61" s="5"/>
      <c r="O61" s="26"/>
      <c r="S61" s="5"/>
      <c r="T61" s="22"/>
      <c r="U61" s="27"/>
      <c r="V61" s="22"/>
    </row>
    <row r="62" spans="1:22" ht="28.8" x14ac:dyDescent="0.3">
      <c r="A62" s="18" t="s">
        <v>46</v>
      </c>
      <c r="B62" s="113" t="s">
        <v>54</v>
      </c>
      <c r="C62" s="13" t="s">
        <v>70</v>
      </c>
      <c r="D62" s="20" t="s">
        <v>8</v>
      </c>
      <c r="E62" s="12">
        <v>2</v>
      </c>
      <c r="F62" s="14"/>
      <c r="G62" s="21">
        <f t="shared" si="0"/>
        <v>0</v>
      </c>
      <c r="H62" s="22"/>
      <c r="I62" s="23"/>
      <c r="J62" s="24"/>
      <c r="K62" s="34"/>
      <c r="N62" s="5"/>
      <c r="O62" s="26"/>
      <c r="S62" s="5"/>
      <c r="U62" s="27"/>
      <c r="V62" s="22"/>
    </row>
    <row r="63" spans="1:22" ht="7.8" customHeight="1" x14ac:dyDescent="0.3">
      <c r="A63" s="28"/>
      <c r="B63" s="122"/>
      <c r="C63" s="13"/>
      <c r="D63" s="20"/>
      <c r="E63" s="12"/>
      <c r="F63" s="14"/>
      <c r="G63" s="21">
        <f t="shared" si="0"/>
        <v>0</v>
      </c>
      <c r="H63" s="22"/>
      <c r="I63" s="23"/>
      <c r="J63" s="24"/>
      <c r="K63" s="30"/>
      <c r="N63" s="5"/>
      <c r="O63" s="26"/>
      <c r="S63" s="5"/>
      <c r="T63" s="22"/>
      <c r="U63" s="27"/>
      <c r="V63" s="22"/>
    </row>
    <row r="64" spans="1:22" ht="15.6" customHeight="1" x14ac:dyDescent="0.3">
      <c r="A64" s="18"/>
      <c r="B64" s="132"/>
      <c r="C64" s="123"/>
      <c r="D64" s="135"/>
      <c r="E64" s="136"/>
      <c r="F64" s="126" t="s">
        <v>180</v>
      </c>
      <c r="G64" s="127">
        <f>SUM(G59:G63)</f>
        <v>0</v>
      </c>
      <c r="H64" s="33"/>
      <c r="I64" s="23"/>
      <c r="K64" s="25"/>
      <c r="N64" s="5"/>
    </row>
    <row r="65" spans="1:22" ht="15.6" customHeight="1" x14ac:dyDescent="0.3">
      <c r="A65" s="144"/>
      <c r="B65" s="132"/>
      <c r="C65" s="13"/>
      <c r="D65" s="20"/>
      <c r="E65" s="15"/>
      <c r="F65" s="16"/>
      <c r="G65" s="143"/>
      <c r="H65" s="33"/>
      <c r="I65" s="23"/>
      <c r="K65" s="25"/>
      <c r="N65" s="5"/>
    </row>
    <row r="66" spans="1:22" ht="15.6" customHeight="1" x14ac:dyDescent="0.3">
      <c r="A66" s="155" t="s">
        <v>51</v>
      </c>
      <c r="B66" s="132"/>
      <c r="C66" s="107" t="s">
        <v>79</v>
      </c>
      <c r="D66" s="20"/>
      <c r="E66" s="15"/>
      <c r="F66" s="16"/>
      <c r="G66" s="143"/>
      <c r="H66" s="33"/>
      <c r="I66" s="23"/>
      <c r="K66" s="25"/>
      <c r="N66" s="5"/>
    </row>
    <row r="67" spans="1:22" ht="7.8" customHeight="1" x14ac:dyDescent="0.3">
      <c r="A67" s="18"/>
      <c r="B67" s="132"/>
      <c r="C67" s="13"/>
      <c r="D67" s="20"/>
      <c r="E67" s="15"/>
      <c r="F67" s="16"/>
      <c r="G67" s="143"/>
      <c r="H67" s="33"/>
      <c r="I67" s="23"/>
      <c r="K67" s="25"/>
      <c r="N67" s="5"/>
    </row>
    <row r="68" spans="1:22" ht="15.6" customHeight="1" x14ac:dyDescent="0.3">
      <c r="A68" s="18"/>
      <c r="B68" s="132"/>
      <c r="C68" s="121" t="s">
        <v>109</v>
      </c>
      <c r="D68" s="20"/>
      <c r="E68" s="15"/>
      <c r="F68" s="16"/>
      <c r="G68" s="143"/>
      <c r="H68" s="33"/>
      <c r="I68" s="23"/>
      <c r="K68" s="25"/>
      <c r="N68" s="5"/>
    </row>
    <row r="69" spans="1:22" ht="7.8" customHeight="1" x14ac:dyDescent="0.3">
      <c r="A69" s="144"/>
      <c r="B69" s="113"/>
      <c r="C69" s="13"/>
      <c r="D69" s="114"/>
      <c r="E69" s="15"/>
      <c r="F69" s="16"/>
      <c r="G69" s="143"/>
      <c r="H69" s="33"/>
      <c r="I69" s="23"/>
      <c r="K69" s="25"/>
      <c r="N69" s="5"/>
    </row>
    <row r="70" spans="1:22" ht="28.8" x14ac:dyDescent="0.3">
      <c r="A70" s="18" t="s">
        <v>135</v>
      </c>
      <c r="B70" s="132" t="s">
        <v>252</v>
      </c>
      <c r="C70" s="13" t="s">
        <v>111</v>
      </c>
      <c r="D70" s="20" t="s">
        <v>13</v>
      </c>
      <c r="E70" s="12">
        <v>1</v>
      </c>
      <c r="F70" s="16"/>
      <c r="G70" s="21">
        <f t="shared" ref="G70:G73" si="1">E70*F70</f>
        <v>0</v>
      </c>
      <c r="H70" s="33"/>
      <c r="I70" s="23"/>
      <c r="J70" s="24"/>
      <c r="K70" s="34"/>
      <c r="M70" s="35"/>
      <c r="N70" s="5"/>
      <c r="O70" s="26"/>
      <c r="S70" s="5"/>
      <c r="U70" s="27"/>
    </row>
    <row r="71" spans="1:22" ht="15.6" x14ac:dyDescent="0.3">
      <c r="A71" s="18"/>
      <c r="B71" s="132"/>
      <c r="C71" s="13"/>
      <c r="D71" s="20"/>
      <c r="E71" s="15"/>
      <c r="F71" s="16"/>
      <c r="G71" s="21">
        <f t="shared" si="1"/>
        <v>0</v>
      </c>
      <c r="H71" s="33"/>
      <c r="I71" s="23"/>
      <c r="J71" s="24"/>
      <c r="K71" s="30"/>
      <c r="N71" s="5"/>
      <c r="O71" s="35"/>
      <c r="S71" s="5"/>
      <c r="T71" s="22"/>
      <c r="U71" s="27"/>
    </row>
    <row r="72" spans="1:22" ht="15.6" x14ac:dyDescent="0.3">
      <c r="A72" s="18" t="s">
        <v>136</v>
      </c>
      <c r="B72" s="132" t="s">
        <v>253</v>
      </c>
      <c r="C72" s="13" t="s">
        <v>117</v>
      </c>
      <c r="D72" s="20" t="s">
        <v>13</v>
      </c>
      <c r="E72" s="12">
        <v>1</v>
      </c>
      <c r="F72" s="16"/>
      <c r="G72" s="21">
        <f t="shared" si="1"/>
        <v>0</v>
      </c>
      <c r="H72" s="33"/>
      <c r="I72" s="23"/>
      <c r="J72" s="24"/>
      <c r="K72" s="34"/>
      <c r="M72" s="35"/>
      <c r="N72" s="5"/>
      <c r="O72" s="26"/>
      <c r="S72" s="5"/>
      <c r="U72" s="27"/>
    </row>
    <row r="73" spans="1:22" ht="7.2" customHeight="1" x14ac:dyDescent="0.3">
      <c r="A73" s="18"/>
      <c r="B73" s="132"/>
      <c r="C73" s="13"/>
      <c r="D73" s="20"/>
      <c r="E73" s="15"/>
      <c r="F73" s="16"/>
      <c r="G73" s="21">
        <f t="shared" si="1"/>
        <v>0</v>
      </c>
      <c r="H73" s="33"/>
      <c r="I73" s="23"/>
      <c r="J73" s="24"/>
      <c r="K73" s="30"/>
      <c r="N73" s="5"/>
      <c r="O73" s="35"/>
      <c r="S73" s="5"/>
      <c r="T73" s="22"/>
      <c r="U73" s="27"/>
    </row>
    <row r="74" spans="1:22" ht="15.6" customHeight="1" x14ac:dyDescent="0.3">
      <c r="A74" s="18"/>
      <c r="B74" s="132"/>
      <c r="C74" s="123"/>
      <c r="D74" s="135"/>
      <c r="E74" s="136"/>
      <c r="F74" s="126" t="s">
        <v>184</v>
      </c>
      <c r="G74" s="127">
        <f>SUM(G70:G73)</f>
        <v>0</v>
      </c>
      <c r="H74" s="33"/>
      <c r="I74" s="23"/>
      <c r="K74" s="25"/>
      <c r="N74" s="5"/>
    </row>
    <row r="75" spans="1:22" ht="15.6" customHeight="1" x14ac:dyDescent="0.3">
      <c r="A75" s="144"/>
      <c r="B75" s="113"/>
      <c r="C75" s="13"/>
      <c r="D75" s="20"/>
      <c r="E75" s="15"/>
      <c r="F75" s="16"/>
      <c r="G75" s="143"/>
      <c r="H75" s="33"/>
      <c r="I75" s="23"/>
      <c r="K75" s="25"/>
      <c r="N75" s="5"/>
    </row>
    <row r="76" spans="1:22" s="4" customFormat="1" x14ac:dyDescent="0.3">
      <c r="A76" s="106" t="s">
        <v>52</v>
      </c>
      <c r="B76" s="198"/>
      <c r="C76" s="107" t="s">
        <v>295</v>
      </c>
      <c r="D76" s="20"/>
      <c r="E76" s="15"/>
      <c r="F76" s="20"/>
      <c r="G76" s="92"/>
      <c r="H76" s="2"/>
      <c r="I76" s="2"/>
      <c r="J76" s="3"/>
      <c r="Q76" s="5"/>
      <c r="T76" s="2"/>
      <c r="U76" s="68"/>
      <c r="V76" s="2"/>
    </row>
    <row r="77" spans="1:22" s="4" customFormat="1" ht="7.8" customHeight="1" x14ac:dyDescent="0.3">
      <c r="A77" s="108"/>
      <c r="B77" s="198"/>
      <c r="C77" s="107"/>
      <c r="D77" s="20"/>
      <c r="E77" s="15"/>
      <c r="F77" s="20"/>
      <c r="G77" s="92"/>
      <c r="H77" s="2"/>
      <c r="I77" s="2"/>
      <c r="J77" s="3"/>
      <c r="Q77" s="5"/>
      <c r="T77" s="2"/>
      <c r="U77" s="68"/>
      <c r="V77" s="2"/>
    </row>
    <row r="78" spans="1:22" ht="28.8" x14ac:dyDescent="0.3">
      <c r="A78" s="18" t="s">
        <v>53</v>
      </c>
      <c r="B78" s="113" t="s">
        <v>254</v>
      </c>
      <c r="C78" s="13" t="s">
        <v>212</v>
      </c>
      <c r="D78" s="20"/>
      <c r="E78" s="12"/>
      <c r="F78" s="14"/>
      <c r="G78" s="21"/>
      <c r="H78" s="22"/>
      <c r="I78" s="23"/>
      <c r="J78" s="24"/>
      <c r="K78" s="34"/>
      <c r="N78" s="5"/>
      <c r="O78" s="26"/>
      <c r="S78" s="5"/>
      <c r="U78" s="27"/>
      <c r="V78" s="22"/>
    </row>
    <row r="79" spans="1:22" x14ac:dyDescent="0.3">
      <c r="A79" s="18" t="s">
        <v>181</v>
      </c>
      <c r="B79" s="113"/>
      <c r="C79" s="13" t="s">
        <v>131</v>
      </c>
      <c r="D79" s="20" t="s">
        <v>20</v>
      </c>
      <c r="E79" s="12">
        <v>135</v>
      </c>
      <c r="F79" s="14"/>
      <c r="G79" s="21">
        <f>E79*F79</f>
        <v>0</v>
      </c>
      <c r="H79" s="22"/>
      <c r="I79" s="23"/>
      <c r="J79" s="24"/>
      <c r="K79" s="34"/>
      <c r="N79" s="5"/>
      <c r="O79" s="26"/>
      <c r="S79" s="5"/>
      <c r="U79" s="27"/>
      <c r="V79" s="22"/>
    </row>
    <row r="80" spans="1:22" x14ac:dyDescent="0.3">
      <c r="A80" s="18" t="s">
        <v>182</v>
      </c>
      <c r="B80" s="113"/>
      <c r="C80" s="13" t="s">
        <v>133</v>
      </c>
      <c r="D80" s="20" t="s">
        <v>20</v>
      </c>
      <c r="E80" s="12">
        <v>8</v>
      </c>
      <c r="F80" s="14"/>
      <c r="G80" s="21">
        <f t="shared" ref="G80:G84" si="2">E80*F80</f>
        <v>0</v>
      </c>
      <c r="H80" s="22"/>
      <c r="I80" s="23"/>
      <c r="J80" s="24"/>
      <c r="K80" s="30"/>
      <c r="N80" s="5"/>
      <c r="O80" s="26"/>
      <c r="S80" s="5"/>
      <c r="T80" s="22"/>
      <c r="U80" s="27"/>
      <c r="V80" s="22"/>
    </row>
    <row r="81" spans="1:22" x14ac:dyDescent="0.3">
      <c r="A81" s="18" t="s">
        <v>183</v>
      </c>
      <c r="B81" s="113"/>
      <c r="C81" s="13" t="s">
        <v>132</v>
      </c>
      <c r="D81" s="20" t="s">
        <v>20</v>
      </c>
      <c r="E81" s="12">
        <v>12</v>
      </c>
      <c r="F81" s="14"/>
      <c r="G81" s="21">
        <f t="shared" si="2"/>
        <v>0</v>
      </c>
      <c r="H81" s="22"/>
      <c r="I81" s="23"/>
      <c r="J81" s="24"/>
      <c r="K81" s="34"/>
      <c r="N81" s="5"/>
      <c r="O81" s="26"/>
      <c r="S81" s="5"/>
      <c r="U81" s="27"/>
      <c r="V81" s="22"/>
    </row>
    <row r="82" spans="1:22" x14ac:dyDescent="0.3">
      <c r="A82" s="28"/>
      <c r="B82" s="122"/>
      <c r="C82" s="13"/>
      <c r="D82" s="20"/>
      <c r="E82" s="12"/>
      <c r="F82" s="14"/>
      <c r="G82" s="21">
        <f t="shared" si="2"/>
        <v>0</v>
      </c>
      <c r="H82" s="22"/>
      <c r="I82" s="23"/>
      <c r="J82" s="24"/>
      <c r="K82" s="34"/>
      <c r="N82" s="5"/>
      <c r="O82" s="26"/>
      <c r="S82" s="5"/>
      <c r="U82" s="27"/>
      <c r="V82" s="22"/>
    </row>
    <row r="83" spans="1:22" ht="28.8" x14ac:dyDescent="0.3">
      <c r="A83" s="18" t="s">
        <v>54</v>
      </c>
      <c r="B83" s="113" t="s">
        <v>54</v>
      </c>
      <c r="C83" s="13" t="s">
        <v>134</v>
      </c>
      <c r="D83" s="20" t="s">
        <v>8</v>
      </c>
      <c r="E83" s="12">
        <v>1</v>
      </c>
      <c r="F83" s="14"/>
      <c r="G83" s="21">
        <f t="shared" si="2"/>
        <v>0</v>
      </c>
      <c r="H83" s="22"/>
      <c r="I83" s="23"/>
      <c r="K83" s="25"/>
      <c r="N83" s="5"/>
      <c r="V83" s="22"/>
    </row>
    <row r="84" spans="1:22" x14ac:dyDescent="0.3">
      <c r="A84" s="18"/>
      <c r="B84" s="132"/>
      <c r="C84" s="163"/>
      <c r="D84" s="20"/>
      <c r="E84" s="12"/>
      <c r="F84" s="14"/>
      <c r="G84" s="21">
        <f t="shared" si="2"/>
        <v>0</v>
      </c>
      <c r="H84" s="22"/>
      <c r="I84" s="23"/>
      <c r="K84" s="25"/>
      <c r="N84" s="5"/>
      <c r="V84" s="22"/>
    </row>
    <row r="85" spans="1:22" ht="15.6" customHeight="1" x14ac:dyDescent="0.3">
      <c r="A85" s="18"/>
      <c r="B85" s="132"/>
      <c r="C85" s="123"/>
      <c r="D85" s="135"/>
      <c r="E85" s="136"/>
      <c r="F85" s="126" t="s">
        <v>296</v>
      </c>
      <c r="G85" s="127">
        <f>SUM(G78:G84)</f>
        <v>0</v>
      </c>
      <c r="H85" s="33"/>
      <c r="I85" s="23"/>
      <c r="K85" s="25"/>
      <c r="N85" s="5"/>
    </row>
    <row r="86" spans="1:22" ht="15.6" customHeight="1" x14ac:dyDescent="0.3">
      <c r="A86" s="144"/>
      <c r="B86" s="145"/>
      <c r="C86" s="129"/>
      <c r="D86" s="152"/>
      <c r="F86" s="24"/>
      <c r="G86" s="143"/>
      <c r="H86" s="33"/>
      <c r="I86" s="23"/>
      <c r="K86" s="25"/>
      <c r="N86" s="5"/>
    </row>
    <row r="87" spans="1:22" ht="15.6" customHeight="1" x14ac:dyDescent="0.3">
      <c r="A87" s="144"/>
      <c r="B87" s="145"/>
      <c r="C87" s="167" t="s">
        <v>187</v>
      </c>
      <c r="D87" s="152"/>
      <c r="F87" s="24"/>
      <c r="G87" s="143"/>
      <c r="H87" s="33"/>
      <c r="I87" s="23"/>
      <c r="K87" s="25"/>
      <c r="N87" s="5"/>
    </row>
    <row r="88" spans="1:22" ht="7.8" customHeight="1" x14ac:dyDescent="0.3">
      <c r="A88" s="144"/>
      <c r="B88" s="145"/>
      <c r="C88" s="129"/>
      <c r="D88" s="152"/>
      <c r="F88" s="24"/>
      <c r="G88" s="143"/>
      <c r="H88" s="33"/>
      <c r="I88" s="23"/>
      <c r="K88" s="25"/>
      <c r="N88" s="5"/>
    </row>
    <row r="89" spans="1:22" ht="15.6" customHeight="1" x14ac:dyDescent="0.3">
      <c r="A89" s="144"/>
      <c r="B89" s="145"/>
      <c r="C89" s="129"/>
      <c r="D89" s="152"/>
      <c r="F89" s="24" t="s">
        <v>180</v>
      </c>
      <c r="G89" s="40">
        <f>+G64</f>
        <v>0</v>
      </c>
      <c r="H89" s="33"/>
      <c r="I89" s="23"/>
      <c r="K89" s="25"/>
      <c r="N89" s="5"/>
    </row>
    <row r="90" spans="1:22" ht="15.6" customHeight="1" x14ac:dyDescent="0.3">
      <c r="A90" s="144"/>
      <c r="B90" s="145"/>
      <c r="C90" s="129"/>
      <c r="D90" s="152"/>
      <c r="F90" s="24" t="s">
        <v>184</v>
      </c>
      <c r="G90" s="40">
        <f>+G74</f>
        <v>0</v>
      </c>
      <c r="H90" s="33"/>
      <c r="I90" s="23"/>
      <c r="K90" s="25"/>
      <c r="N90" s="5"/>
    </row>
    <row r="91" spans="1:22" ht="15.6" customHeight="1" x14ac:dyDescent="0.3">
      <c r="A91" s="144"/>
      <c r="B91" s="145"/>
      <c r="C91" s="129"/>
      <c r="D91" s="152"/>
      <c r="F91" s="24" t="s">
        <v>296</v>
      </c>
      <c r="G91" s="77">
        <f>+G85</f>
        <v>0</v>
      </c>
      <c r="H91" s="33"/>
      <c r="I91" s="23"/>
      <c r="K91" s="25"/>
      <c r="N91" s="5"/>
    </row>
    <row r="92" spans="1:22" ht="15.6" customHeight="1" x14ac:dyDescent="0.3">
      <c r="A92" s="144"/>
      <c r="B92" s="145"/>
      <c r="C92" s="129"/>
      <c r="D92" s="152"/>
      <c r="F92" s="164" t="s">
        <v>185</v>
      </c>
      <c r="G92" s="143">
        <f>SUM(G89:G91)</f>
        <v>0</v>
      </c>
      <c r="H92" s="33"/>
      <c r="I92" s="23"/>
      <c r="K92" s="25"/>
      <c r="N92" s="5"/>
    </row>
    <row r="93" spans="1:22" ht="15.6" customHeight="1" x14ac:dyDescent="0.3">
      <c r="A93" s="144"/>
      <c r="B93" s="145"/>
      <c r="C93" s="129"/>
      <c r="D93" s="152"/>
      <c r="F93" s="24" t="s">
        <v>91</v>
      </c>
      <c r="G93" s="40">
        <f>ROUND(G92*20%,2)</f>
        <v>0</v>
      </c>
      <c r="H93" s="33"/>
      <c r="I93" s="23"/>
      <c r="K93" s="25"/>
      <c r="N93" s="5"/>
    </row>
    <row r="94" spans="1:22" ht="15.6" customHeight="1" thickBot="1" x14ac:dyDescent="0.35">
      <c r="A94" s="144"/>
      <c r="B94" s="145"/>
      <c r="C94" s="129"/>
      <c r="D94" s="152"/>
      <c r="F94" s="164" t="s">
        <v>186</v>
      </c>
      <c r="G94" s="154">
        <f>SUM(G92:G93)</f>
        <v>0</v>
      </c>
      <c r="H94" s="199">
        <f>G94+'AUTHION phase 2 DPGF LOT 1'!G338</f>
        <v>0</v>
      </c>
      <c r="K94" s="25"/>
      <c r="N94" s="5"/>
    </row>
    <row r="95" spans="1:22" s="68" customFormat="1" ht="15.6" customHeight="1" thickTop="1" x14ac:dyDescent="0.3">
      <c r="A95" s="150"/>
      <c r="B95" s="151"/>
      <c r="C95" s="146"/>
      <c r="D95" s="147"/>
      <c r="E95" s="97"/>
      <c r="F95" s="148"/>
      <c r="G95" s="149"/>
      <c r="H95" s="33"/>
      <c r="I95" s="23"/>
      <c r="J95" s="3"/>
      <c r="K95" s="25"/>
      <c r="L95" s="4"/>
      <c r="M95" s="4"/>
      <c r="N95" s="5"/>
      <c r="O95" s="4"/>
      <c r="P95" s="4"/>
      <c r="Q95" s="5"/>
      <c r="R95" s="4"/>
      <c r="S95" s="4"/>
      <c r="T95" s="2"/>
      <c r="V95" s="2"/>
    </row>
    <row r="96" spans="1:22" s="4" customFormat="1" x14ac:dyDescent="0.3">
      <c r="A96" s="128"/>
      <c r="B96" s="128"/>
      <c r="C96" s="71" t="s">
        <v>247</v>
      </c>
      <c r="D96" s="71"/>
      <c r="E96" s="26"/>
      <c r="F96" s="79"/>
      <c r="G96" s="79"/>
      <c r="H96" s="22"/>
      <c r="I96" s="23"/>
      <c r="J96" s="24"/>
      <c r="K96" s="25"/>
      <c r="N96" s="5"/>
      <c r="Q96" s="5"/>
      <c r="T96" s="2"/>
      <c r="U96" s="68"/>
      <c r="V96" s="2"/>
    </row>
    <row r="97" spans="1:22" s="4" customFormat="1" x14ac:dyDescent="0.3">
      <c r="A97" s="128"/>
      <c r="B97" s="128"/>
      <c r="C97" s="2"/>
      <c r="D97" s="71"/>
      <c r="E97" s="26"/>
      <c r="F97" s="79"/>
      <c r="G97" s="79"/>
      <c r="H97" s="22"/>
      <c r="I97" s="23"/>
      <c r="J97" s="3"/>
      <c r="Q97" s="5"/>
      <c r="T97" s="2"/>
      <c r="U97" s="68"/>
      <c r="V97" s="2"/>
    </row>
    <row r="98" spans="1:22" s="4" customFormat="1" x14ac:dyDescent="0.3">
      <c r="A98" s="128"/>
      <c r="B98" s="128"/>
      <c r="C98" s="2"/>
      <c r="D98" s="71"/>
      <c r="E98" s="26"/>
      <c r="F98" s="79"/>
      <c r="G98" s="79"/>
      <c r="H98" s="22"/>
      <c r="I98" s="23"/>
      <c r="J98" s="3"/>
      <c r="Q98" s="5"/>
      <c r="T98" s="2"/>
      <c r="U98" s="68"/>
      <c r="V98" s="2"/>
    </row>
  </sheetData>
  <mergeCells count="18">
    <mergeCell ref="A20:G20"/>
    <mergeCell ref="A11:G11"/>
    <mergeCell ref="A12:G12"/>
    <mergeCell ref="A13:G13"/>
    <mergeCell ref="A14:G14"/>
    <mergeCell ref="A19:G19"/>
    <mergeCell ref="A47:G47"/>
    <mergeCell ref="A24:G24"/>
    <mergeCell ref="C29:F29"/>
    <mergeCell ref="C30:F30"/>
    <mergeCell ref="C31:F31"/>
    <mergeCell ref="C32:F32"/>
    <mergeCell ref="C33:F33"/>
    <mergeCell ref="A40:G40"/>
    <mergeCell ref="A41:G41"/>
    <mergeCell ref="A44:G44"/>
    <mergeCell ref="A45:G45"/>
    <mergeCell ref="A46:G46"/>
  </mergeCells>
  <pageMargins left="0.43307086614173229" right="3.937007874015748E-2" top="0.55118110236220474" bottom="0.74803149606299213" header="0.31496062992125984" footer="0.31496062992125984"/>
  <pageSetup paperSize="9" orientation="portrait" horizontalDpi="4294967293" verticalDpi="0" r:id="rId1"/>
  <headerFooter>
    <oddHeader>&amp;L&amp;"-,Italique"&amp;9F.P.</oddHeader>
    <oddFooter xml:space="preserve">&amp;C&amp;"-,Italique"&amp;9
&amp;R&amp;"-,Italique"&amp;10Page&amp;P </oddFooter>
  </headerFooter>
  <rowBreaks count="1" manualBreakCount="1">
    <brk id="4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AUTHION phase 2 DPGF LOT 1</vt:lpstr>
      <vt:lpstr>AUTHION phase 2 DPGF LOT 2</vt:lpstr>
      <vt:lpstr>'AUTHION phase 2 DPGF LOT 1'!Impression_des_titres</vt:lpstr>
      <vt:lpstr>'AUTHION phase 2 DPGF LOT 2'!Impression_des_titres</vt:lpstr>
      <vt:lpstr>'AUTHION phase 2 DPGF LOT 1'!Zone_d_impression</vt:lpstr>
      <vt:lpstr>'AUTHION phase 2 DPGF LOT 2'!Zone_d_impression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FRANCIS PETIT</cp:lastModifiedBy>
  <cp:lastPrinted>2026-01-26T08:44:47Z</cp:lastPrinted>
  <dcterms:created xsi:type="dcterms:W3CDTF">2022-05-03T06:52:28Z</dcterms:created>
  <dcterms:modified xsi:type="dcterms:W3CDTF">2026-01-26T08:44:52Z</dcterms:modified>
</cp:coreProperties>
</file>